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608"/>
  <workbookPr autoCompressPictures="0"/>
  <mc:AlternateContent xmlns:mc="http://schemas.openxmlformats.org/markup-compatibility/2006">
    <mc:Choice Requires="x15">
      <x15ac:absPath xmlns:x15ac="http://schemas.microsoft.com/office/spreadsheetml/2010/11/ac" url="/Users/brentdarnell/Dropbox (BDI)/Ghyst Test BB/"/>
    </mc:Choice>
  </mc:AlternateContent>
  <xr:revisionPtr revIDLastSave="0" documentId="13_ncr:1_{3F3F174E-A58E-7D48-8153-04B77CEF4F59}" xr6:coauthVersionLast="45" xr6:coauthVersionMax="45" xr10:uidLastSave="{00000000-0000-0000-0000-000000000000}"/>
  <workbookProtection workbookAlgorithmName="SHA-512" workbookHashValue="tb/qK3zOYY5WXfMiIpcWNSApa5y3hSaIuplHCKF/Yr8iVmJNpfkXTHBRTU4Od9ThOQ4d34FL+DbiTr/2Rx/lCg==" workbookSaltValue="liipCy9flLsk/wld+ImFyg==" workbookSpinCount="100000" lockStructure="1"/>
  <bookViews>
    <workbookView xWindow="0" yWindow="460" windowWidth="20740" windowHeight="19720" tabRatio="745" activeTab="1" xr2:uid="{00000000-000D-0000-FFFF-FFFF00000000}"/>
  </bookViews>
  <sheets>
    <sheet name="Directions" sheetId="5" state="hidden" r:id="rId1"/>
    <sheet name="Body Battery Inventory" sheetId="9" r:id="rId2"/>
    <sheet name="Discharge Your Body Battery" sheetId="1" r:id="rId3"/>
    <sheet name="Recharge Your Body Battery" sheetId="7" r:id="rId4"/>
    <sheet name="Discharge Re-Test" sheetId="11" r:id="rId5"/>
    <sheet name="Recharge Re-Test" sheetId="12" r:id="rId6"/>
    <sheet name="Body Battery Recharge-Discharge" sheetId="10" r:id="rId7"/>
    <sheet name="Body Battery Change" sheetId="13" r:id="rId8"/>
  </sheets>
  <definedNames>
    <definedName name="_xlnm.Print_Area" localSheetId="1">'Body Battery Inventory'!$A$1:$I$23</definedName>
    <definedName name="_xlnm.Print_Area" localSheetId="6">'Body Battery Recharge-Discharge'!$A$1:$J$139</definedName>
    <definedName name="_xlnm.Print_Area" localSheetId="4">'Discharge Re-Test'!$A$1:$G$58</definedName>
    <definedName name="_xlnm.Print_Area" localSheetId="2">'Discharge Your Body Battery'!$A$1:$G$59</definedName>
    <definedName name="_xlnm.Print_Area" localSheetId="5">'Recharge Re-Test'!$A$1:$G$20</definedName>
    <definedName name="_xlnm.Print_Area" localSheetId="3">'Recharge Your Body Battery'!$A$1:$G$20</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E20" i="7" l="1"/>
  <c r="F3" i="13"/>
  <c r="E17" i="1"/>
  <c r="E41" i="1"/>
  <c r="E56" i="1"/>
  <c r="E58" i="1"/>
  <c r="F5" i="13"/>
  <c r="F8" i="13"/>
  <c r="E20" i="12"/>
  <c r="I3" i="13"/>
  <c r="E17" i="11"/>
  <c r="E58" i="11"/>
  <c r="I5" i="13"/>
  <c r="I8" i="13"/>
  <c r="H8" i="13"/>
  <c r="H5" i="13"/>
  <c r="H3" i="13"/>
  <c r="E56" i="11"/>
  <c r="E41" i="11"/>
  <c r="AA3" i="11"/>
  <c r="H3" i="11"/>
  <c r="AA18" i="12"/>
  <c r="AB18" i="12"/>
  <c r="AC18" i="12"/>
  <c r="AD18" i="12"/>
  <c r="H18" i="12"/>
  <c r="AA17" i="12"/>
  <c r="AB17" i="12"/>
  <c r="AC17" i="12"/>
  <c r="AD17" i="12"/>
  <c r="H17" i="12"/>
  <c r="AA16" i="12"/>
  <c r="AB16" i="12"/>
  <c r="AC16" i="12"/>
  <c r="AD16" i="12"/>
  <c r="H16" i="12"/>
  <c r="AA15" i="12"/>
  <c r="AB15" i="12"/>
  <c r="AC15" i="12"/>
  <c r="AD15" i="12"/>
  <c r="H15" i="12"/>
  <c r="AA14" i="12"/>
  <c r="AB14" i="12"/>
  <c r="AC14" i="12"/>
  <c r="AD14" i="12"/>
  <c r="H14" i="12"/>
  <c r="AA13" i="12"/>
  <c r="AB13" i="12"/>
  <c r="AC13" i="12"/>
  <c r="AD13" i="12"/>
  <c r="H13" i="12"/>
  <c r="AA12" i="12"/>
  <c r="AB12" i="12"/>
  <c r="AC12" i="12"/>
  <c r="AD12" i="12"/>
  <c r="H12" i="12"/>
  <c r="AA11" i="12"/>
  <c r="AB11" i="12"/>
  <c r="AC11" i="12"/>
  <c r="AD11" i="12"/>
  <c r="H11" i="12"/>
  <c r="AA10" i="12"/>
  <c r="AB10" i="12"/>
  <c r="AC10" i="12"/>
  <c r="AD10" i="12"/>
  <c r="H10" i="12"/>
  <c r="AA9" i="12"/>
  <c r="AB9" i="12"/>
  <c r="AC9" i="12"/>
  <c r="AD9" i="12"/>
  <c r="H9" i="12"/>
  <c r="AA8" i="12"/>
  <c r="AB8" i="12"/>
  <c r="AC8" i="12"/>
  <c r="AD8" i="12"/>
  <c r="H8" i="12"/>
  <c r="AA7" i="12"/>
  <c r="AB7" i="12"/>
  <c r="AC7" i="12"/>
  <c r="AD7" i="12"/>
  <c r="H7" i="12"/>
  <c r="AA6" i="12"/>
  <c r="AB6" i="12"/>
  <c r="AC6" i="12"/>
  <c r="AD6" i="12"/>
  <c r="H6" i="12"/>
  <c r="AA5" i="12"/>
  <c r="AB5" i="12"/>
  <c r="AC5" i="12"/>
  <c r="AD5" i="12"/>
  <c r="H5" i="12"/>
  <c r="AA4" i="12"/>
  <c r="AB4" i="12"/>
  <c r="AC4" i="12"/>
  <c r="AD4" i="12"/>
  <c r="H4" i="12"/>
  <c r="AA3" i="12"/>
  <c r="AB3" i="12"/>
  <c r="AC3" i="12"/>
  <c r="AD3" i="12"/>
  <c r="H3" i="12"/>
  <c r="AD2" i="12"/>
  <c r="A1" i="12"/>
  <c r="AA15" i="11"/>
  <c r="AB15" i="11"/>
  <c r="AC15" i="11"/>
  <c r="AD15" i="11"/>
  <c r="H15" i="11"/>
  <c r="AA13" i="11"/>
  <c r="AB13" i="11"/>
  <c r="AC13" i="11"/>
  <c r="AD13" i="11"/>
  <c r="H13" i="11"/>
  <c r="AA11" i="11"/>
  <c r="AB11" i="11"/>
  <c r="AC11" i="11"/>
  <c r="AD11" i="11"/>
  <c r="H11" i="11"/>
  <c r="AA9" i="11"/>
  <c r="AB9" i="11"/>
  <c r="AC9" i="11"/>
  <c r="AD9" i="11"/>
  <c r="H9" i="11"/>
  <c r="AA8" i="11"/>
  <c r="AB8" i="11"/>
  <c r="AC8" i="11"/>
  <c r="AD8" i="11"/>
  <c r="H8" i="11"/>
  <c r="AA7" i="11"/>
  <c r="AB7" i="11"/>
  <c r="AC7" i="11"/>
  <c r="AD7" i="11"/>
  <c r="H7" i="11"/>
  <c r="AA6" i="11"/>
  <c r="AB6" i="11"/>
  <c r="AC6" i="11"/>
  <c r="AD6" i="11"/>
  <c r="H6" i="11"/>
  <c r="AA5" i="11"/>
  <c r="AB5" i="11"/>
  <c r="AC5" i="11"/>
  <c r="AD5" i="11"/>
  <c r="H5" i="11"/>
  <c r="AA4" i="11"/>
  <c r="AB4" i="11"/>
  <c r="AC4" i="11"/>
  <c r="AD4" i="11"/>
  <c r="H4" i="11"/>
  <c r="AB3" i="11"/>
  <c r="AC3" i="11"/>
  <c r="AD3" i="11"/>
  <c r="AD2" i="11"/>
  <c r="A1" i="11"/>
  <c r="AA3" i="1"/>
  <c r="AB3" i="1"/>
  <c r="AC3" i="1"/>
  <c r="AD3" i="1"/>
  <c r="AA4" i="1"/>
  <c r="AB4" i="1"/>
  <c r="AC4" i="1"/>
  <c r="AD4" i="1"/>
  <c r="AA5" i="1"/>
  <c r="AB5" i="1"/>
  <c r="AC5" i="1"/>
  <c r="AD5" i="1"/>
  <c r="AA6" i="1"/>
  <c r="AB6" i="1"/>
  <c r="AC6" i="1"/>
  <c r="AD6" i="1"/>
  <c r="AA7" i="1"/>
  <c r="AB7" i="1"/>
  <c r="AC7" i="1"/>
  <c r="AD7" i="1"/>
  <c r="AA8" i="1"/>
  <c r="AB8" i="1"/>
  <c r="AC8" i="1"/>
  <c r="AD8" i="1"/>
  <c r="AA9" i="1"/>
  <c r="AB9" i="1"/>
  <c r="AC9" i="1"/>
  <c r="AD9" i="1"/>
  <c r="AA11" i="1"/>
  <c r="AB11" i="1"/>
  <c r="AC11" i="1"/>
  <c r="AD11" i="1"/>
  <c r="AA13" i="1"/>
  <c r="AB13" i="1"/>
  <c r="AC13" i="1"/>
  <c r="AD13" i="1"/>
  <c r="AA15" i="1"/>
  <c r="AB15" i="1"/>
  <c r="AC15" i="1"/>
  <c r="AD15" i="1"/>
  <c r="AD2" i="1"/>
  <c r="A1" i="1"/>
  <c r="H4" i="1"/>
  <c r="H5" i="1"/>
  <c r="H6" i="1"/>
  <c r="H7" i="1"/>
  <c r="H8" i="1"/>
  <c r="H9" i="1"/>
  <c r="H11" i="1"/>
  <c r="H13" i="1"/>
  <c r="H15" i="1"/>
  <c r="H3" i="1"/>
  <c r="AA4" i="7"/>
  <c r="AB4" i="7"/>
  <c r="AC4" i="7"/>
  <c r="AD4" i="7"/>
  <c r="AA3" i="7"/>
  <c r="AB3" i="7"/>
  <c r="AC3" i="7"/>
  <c r="AD3" i="7"/>
  <c r="AA5" i="7"/>
  <c r="AB5" i="7"/>
  <c r="AC5" i="7"/>
  <c r="AD5" i="7"/>
  <c r="AA7" i="7"/>
  <c r="AB7" i="7"/>
  <c r="AC7" i="7"/>
  <c r="AD7" i="7"/>
  <c r="AA6" i="7"/>
  <c r="AB6" i="7"/>
  <c r="AC6" i="7"/>
  <c r="AD6" i="7"/>
  <c r="AA8" i="7"/>
  <c r="AB8" i="7"/>
  <c r="AC8" i="7"/>
  <c r="AD8" i="7"/>
  <c r="AA10" i="7"/>
  <c r="AB10" i="7"/>
  <c r="AC10" i="7"/>
  <c r="AD10" i="7"/>
  <c r="AA9" i="7"/>
  <c r="AB9" i="7"/>
  <c r="AC9" i="7"/>
  <c r="AD9" i="7"/>
  <c r="AA11" i="7"/>
  <c r="AB11" i="7"/>
  <c r="AC11" i="7"/>
  <c r="AD11" i="7"/>
  <c r="AA12" i="7"/>
  <c r="AB12" i="7"/>
  <c r="AC12" i="7"/>
  <c r="AD12" i="7"/>
  <c r="AA13" i="7"/>
  <c r="AB13" i="7"/>
  <c r="AC13" i="7"/>
  <c r="AD13" i="7"/>
  <c r="AA14" i="7"/>
  <c r="AB14" i="7"/>
  <c r="AC14" i="7"/>
  <c r="AD14" i="7"/>
  <c r="AA15" i="7"/>
  <c r="AB15" i="7"/>
  <c r="AC15" i="7"/>
  <c r="AD15" i="7"/>
  <c r="AA16" i="7"/>
  <c r="AB16" i="7"/>
  <c r="AC16" i="7"/>
  <c r="AD16" i="7"/>
  <c r="AA17" i="7"/>
  <c r="AB17" i="7"/>
  <c r="AC17" i="7"/>
  <c r="AD17" i="7"/>
  <c r="AA18" i="7"/>
  <c r="AB18" i="7"/>
  <c r="AC18" i="7"/>
  <c r="AD18" i="7"/>
  <c r="AD2" i="7"/>
  <c r="A1" i="7"/>
  <c r="H4" i="7"/>
  <c r="H5" i="7"/>
  <c r="H6" i="7"/>
  <c r="H7" i="7"/>
  <c r="H8" i="7"/>
  <c r="H9" i="7"/>
  <c r="H10" i="7"/>
  <c r="H11" i="7"/>
  <c r="H12" i="7"/>
  <c r="H13" i="7"/>
  <c r="H14" i="7"/>
  <c r="H15" i="7"/>
  <c r="H16" i="7"/>
  <c r="H17" i="7"/>
  <c r="H18" i="7"/>
  <c r="H3" i="7"/>
  <c r="F3" i="10"/>
  <c r="F5" i="10"/>
  <c r="F8" i="10"/>
</calcChain>
</file>

<file path=xl/sharedStrings.xml><?xml version="1.0" encoding="utf-8"?>
<sst xmlns="http://schemas.openxmlformats.org/spreadsheetml/2006/main" count="636" uniqueCount="318">
  <si>
    <t>Point Value</t>
  </si>
  <si>
    <t>4</t>
  </si>
  <si>
    <t>3</t>
  </si>
  <si>
    <t>2</t>
  </si>
  <si>
    <t>1</t>
  </si>
  <si>
    <t xml:space="preserve"> </t>
  </si>
  <si>
    <t>Directions</t>
  </si>
  <si>
    <t>1)</t>
  </si>
  <si>
    <t>2)</t>
  </si>
  <si>
    <t>3)</t>
  </si>
  <si>
    <t>4)</t>
  </si>
  <si>
    <t>a)</t>
  </si>
  <si>
    <t>b)</t>
  </si>
  <si>
    <t>Click on the tab 'Symptom Survey'</t>
  </si>
  <si>
    <t>Click on the tab 'Mini Emotional Test'</t>
  </si>
  <si>
    <t>You must answer every question and can only have 1 X per line.</t>
  </si>
  <si>
    <t>Click on the tab 'Interpretive Guidelines'</t>
  </si>
  <si>
    <t>Review your results in graph form.</t>
  </si>
  <si>
    <t>Learn what your results mean.</t>
  </si>
  <si>
    <t>Follow the instructions at the top of the page, then look at the explanation of body systems for more information.</t>
  </si>
  <si>
    <t xml:space="preserve">Take the test by placing an "X" on your choice. Be sure to use your gut level, first reaction to the statement.   </t>
  </si>
  <si>
    <t>Error Explanations:</t>
  </si>
  <si>
    <t>Too many values entered for question</t>
  </si>
  <si>
    <t>Incorrect/no values entered for question</t>
  </si>
  <si>
    <t>Click on the tab 'Mini Emotional Test Results'</t>
  </si>
  <si>
    <t>0</t>
  </si>
  <si>
    <t>NONE</t>
  </si>
  <si>
    <t>SOME</t>
  </si>
  <si>
    <t>MODERATE</t>
  </si>
  <si>
    <t>A LOT</t>
  </si>
  <si>
    <t>INSANE</t>
  </si>
  <si>
    <t>Personal Stress</t>
  </si>
  <si>
    <t>Emotional Stress</t>
  </si>
  <si>
    <t>Work Stress</t>
  </si>
  <si>
    <t>Travel/Commute Stress</t>
  </si>
  <si>
    <t>Family Stress</t>
  </si>
  <si>
    <t>Health Stress (colds, illness, fatigue, etc)</t>
  </si>
  <si>
    <t>I use nicotine</t>
  </si>
  <si>
    <t>I drink alcohol</t>
  </si>
  <si>
    <t>I am overweight</t>
  </si>
  <si>
    <t>1-5</t>
  </si>
  <si>
    <t>6-10</t>
  </si>
  <si>
    <t>11-15</t>
  </si>
  <si>
    <t>Drinks per week</t>
  </si>
  <si>
    <t>16+</t>
  </si>
  <si>
    <t>Overweight by lbs</t>
  </si>
  <si>
    <t xml:space="preserve">Total number of points:  Dischargers, Physical Symptoms of Stress, and Major Life Shifts: This is your Body Battery Discharge Number: </t>
  </si>
  <si>
    <t>Irritability, feeling on the edge, explosive nature, chest pains</t>
  </si>
  <si>
    <t>Allergies, Asthma, sinus problems</t>
  </si>
  <si>
    <t>Skin problems (dry skin, eczema, psoriasis, rashes, hives, shingles)</t>
  </si>
  <si>
    <t>Frequent illness, frequent colds or flu, diminished immunity</t>
  </si>
  <si>
    <t>Diminished sex drive</t>
  </si>
  <si>
    <t>Diabetes</t>
  </si>
  <si>
    <t>Arthritis</t>
  </si>
  <si>
    <t>Cancer</t>
  </si>
  <si>
    <t>High Blood Pressure</t>
  </si>
  <si>
    <t>High Cholesterol</t>
  </si>
  <si>
    <t>Physical Symptoms of Stress and Stress Related Illnesses:  Put an 'X' next to all that apply to you.  These discharge your body battery and deplete your energy.</t>
  </si>
  <si>
    <t>Death of a loved</t>
  </si>
  <si>
    <t>A physical move</t>
  </si>
  <si>
    <t>Graduation</t>
  </si>
  <si>
    <t>A new job</t>
  </si>
  <si>
    <t>Being let go from a job</t>
  </si>
  <si>
    <t xml:space="preserve">Bankruptcy, a failed endeavor </t>
  </si>
  <si>
    <t>Major or life threatening illness</t>
  </si>
  <si>
    <t>Marriage or divorce</t>
  </si>
  <si>
    <t>A new baby or family member</t>
  </si>
  <si>
    <t>Any other major life transition or major life stress</t>
  </si>
  <si>
    <t>Total number of points for major life shifts:</t>
  </si>
  <si>
    <t>Total number of points for stress related illness:</t>
  </si>
  <si>
    <t>If you have had a major life shift or transition in the past twelve months:</t>
  </si>
  <si>
    <t>Total number of points for dischargers:</t>
  </si>
  <si>
    <t>Body Battery Inventory</t>
  </si>
  <si>
    <t>RARELY</t>
  </si>
  <si>
    <t>SOMETIMES</t>
  </si>
  <si>
    <t>MOSTLY</t>
  </si>
  <si>
    <t>ALL THE TIME</t>
  </si>
  <si>
    <t>I have passive recovery times daily [reading (no news or violence), television (no news or violence), movies (no violence or upsetting movies), video games (no violence or upsetting images), music (hopefully soothing and relaxing), radio(no talk radio, news, or violence)]:</t>
  </si>
  <si>
    <t>I have at least one hour of personal time just for me each day:</t>
  </si>
  <si>
    <t>I find time for reflection (prayer, meditation, quiet time) each day:</t>
  </si>
  <si>
    <t>My day has fun in it every day:</t>
  </si>
  <si>
    <t>I eat only around 1,500 to 2,000 calories per day:</t>
  </si>
  <si>
    <t>My diet is many small meals spread throughout my day:</t>
  </si>
  <si>
    <t>My diet is filled with nutritious foods and limited simple sugars:</t>
  </si>
  <si>
    <t>I do relaxation exercises for recovery daily (meditation, yoga, breathing, massage):</t>
  </si>
  <si>
    <t>I take naps or have complete down time daily:</t>
  </si>
  <si>
    <t>I sleep well and awake refreshed:</t>
  </si>
  <si>
    <t>I connect with family, friends, and community daily:</t>
  </si>
  <si>
    <t>I am grateful and thankful each day:</t>
  </si>
  <si>
    <t>I have down time every weekend without checking in at the office:</t>
  </si>
  <si>
    <t>I am positive each day:</t>
  </si>
  <si>
    <t>I seek rest and recovery every 90 to 120 minutes:</t>
  </si>
  <si>
    <t>This is your Body Battery Recharge Number:</t>
  </si>
  <si>
    <t>Body Battery Discharge Number:</t>
  </si>
  <si>
    <t>Body Battery Recharge Number:</t>
  </si>
  <si>
    <t>Body Battery Total Number:</t>
  </si>
  <si>
    <t>-</t>
  </si>
  <si>
    <t>Daily body battery dischargers</t>
  </si>
  <si>
    <t>Recharging activities</t>
  </si>
  <si>
    <t>stressful daily situation</t>
  </si>
  <si>
    <t>Occasional body battery dischargers</t>
  </si>
  <si>
    <t>Holidays</t>
  </si>
  <si>
    <t>Body Battery Recharging Activities:</t>
  </si>
  <si>
    <t>Play nonsense song on the musical instrument of your choice even if you can’t play a musical instrument.</t>
  </si>
  <si>
    <t>5)</t>
  </si>
  <si>
    <t>6)</t>
  </si>
  <si>
    <t>Take five deep breaths.</t>
  </si>
  <si>
    <t>Try to not think about zebras.</t>
  </si>
  <si>
    <t>Put on some disco and do the robot.</t>
  </si>
  <si>
    <t>Pretend to be someone else.</t>
  </si>
  <si>
    <t>Make weird noises.</t>
  </si>
  <si>
    <t>Do a puzzle.</t>
  </si>
  <si>
    <t>Make a prank phone call.</t>
  </si>
  <si>
    <t>Eat an ice cream cone or frozen yogurt.</t>
  </si>
  <si>
    <t>Get a mani pedi (that’s manicure and pedicure).</t>
  </si>
  <si>
    <t>Gargle sing a song or burp the alphabet.</t>
  </si>
  <si>
    <t>Read a kid’s book.</t>
  </si>
  <si>
    <t>Look at fish in an aquarium.</t>
  </si>
  <si>
    <t>Look in Stress Tolerance section of the Total Leadership Program Resource book.</t>
  </si>
  <si>
    <t>Eat Breakfast and 5 to 6 small meals per day</t>
  </si>
  <si>
    <t>Eat 1,500-2,00 calories per day</t>
  </si>
  <si>
    <t>Have daily connection and support from family, friends and community</t>
  </si>
  <si>
    <t>Be consciously thankful most days</t>
  </si>
  <si>
    <t>Find time to laugh and have fun every day</t>
  </si>
  <si>
    <t>Stay hydrated throughout my day</t>
  </si>
  <si>
    <t>Don’t eat many simple, refined sugars</t>
  </si>
  <si>
    <t>Sleep regular hours most nights and get plenty of sleep</t>
  </si>
  <si>
    <t>Take naps when I need to in order to recharge</t>
  </si>
  <si>
    <t>Do the two minute de-stressor: Notice your breath. How are you breathing? Breathe deeply. What are you thinking? Are there thoughts that cause this stress? Think of things you are grateful and thankful for. Tap the tip of your tongue on the gums just above the top front teeth.</t>
  </si>
  <si>
    <t>Use caffeine, nicotine and/or alcohol in moderation</t>
  </si>
  <si>
    <t>Exercise regularly (at least 3 times per week)</t>
  </si>
  <si>
    <t>Quiet my mind each day with meditation/prayer/etc</t>
  </si>
  <si>
    <t>Seek rest and recovery every 90 to 120 minutes</t>
  </si>
  <si>
    <t>Take my vacations and enjoy my weekends without checking in at the office or project</t>
  </si>
  <si>
    <t>Maintain a positive attitude even during stressful times.</t>
  </si>
  <si>
    <t>Think of something you are grateful and thankful for.</t>
  </si>
  <si>
    <t>Drink water.</t>
  </si>
  <si>
    <t>Do something silly. Make a face or stick out your tongue.</t>
  </si>
  <si>
    <t>Start a laugh club and laugh daily.</t>
  </si>
  <si>
    <t>Put Scotch tape on your face and distort it.</t>
  </si>
  <si>
    <t>Play hopscotch on the sidewalk.</t>
  </si>
  <si>
    <t>Play a game with kids.</t>
  </si>
  <si>
    <t>Do something extremely physical.</t>
  </si>
  <si>
    <t>Go to an amusement park.</t>
  </si>
  <si>
    <t>Yell at the top of your lungs.</t>
  </si>
  <si>
    <t>Sing or hum a song.</t>
  </si>
  <si>
    <t>Smile. It creates physiological changes.</t>
  </si>
  <si>
    <t>Take a nap.</t>
  </si>
  <si>
    <t>Spend some time with your pet.</t>
  </si>
  <si>
    <t>Go make someone’s day with a surprise visit.</t>
  </si>
  <si>
    <t>Change your body.</t>
  </si>
  <si>
    <t>Throw your shoulders back</t>
  </si>
  <si>
    <t>Stretch your arms over your head, then touch your toes</t>
  </si>
  <si>
    <t>Plant your feet firmly on the ground. Feel the heaviness.</t>
  </si>
  <si>
    <t>Feel yourself as you become assertive and powerful.</t>
  </si>
  <si>
    <t>Turn your negative self-talk around.</t>
  </si>
  <si>
    <t>Create a mantra and repeat it.</t>
  </si>
  <si>
    <t>Visualize yourself being relaxed, calm, and full of energy.</t>
  </si>
  <si>
    <t>Dance around the room.</t>
  </si>
  <si>
    <t>Go to a different place physically.</t>
  </si>
  <si>
    <t>Work out with weights or do something that gets your heart rate up.</t>
  </si>
  <si>
    <t>Shake all over like a dog.</t>
  </si>
  <si>
    <t>Get some protein either in shake or bar form.</t>
  </si>
  <si>
    <t>Go for a walk in nature.</t>
  </si>
  <si>
    <t>Call someone who is supportive and talk to them.</t>
  </si>
  <si>
    <t>Look at cool videos or your mind movie.</t>
  </si>
  <si>
    <t>Ask for a hug.</t>
  </si>
  <si>
    <t>Zone out with music.</t>
  </si>
  <si>
    <t>Watch a sitcom or standup comedy show.</t>
  </si>
  <si>
    <t>Take an acting class or a dance class or an aerobics class.</t>
  </si>
  <si>
    <t>Get a massage, acupuncture, reflexology or Reiki.</t>
  </si>
  <si>
    <t>Take an improvisation class.</t>
  </si>
  <si>
    <t>Tell a joke.</t>
  </si>
  <si>
    <t>Open a window and get some fresh air.</t>
  </si>
  <si>
    <t>Go to some funny websites with jokes or funny videos.</t>
  </si>
  <si>
    <t>Look at a photo of someone you love.</t>
  </si>
  <si>
    <t>Explore your feelings.</t>
  </si>
  <si>
    <t>Doodle, draw a picture.</t>
  </si>
  <si>
    <t>Look at birds, squirrels and other animals near your house.</t>
  </si>
  <si>
    <t>Look under a rock and observe what is there.</t>
  </si>
  <si>
    <t>Go to a museum or aquarium.</t>
  </si>
  <si>
    <t>Help someone in need.</t>
  </si>
  <si>
    <t>Visit an assisted living place and sing a song for the residents.</t>
  </si>
  <si>
    <t>Have lunch at Chucky Cheese or other kid’s restaurant.</t>
  </si>
  <si>
    <t>Have a mindful meal that lasts at least one hour.</t>
  </si>
  <si>
    <t>Make faces in the mirror.</t>
  </si>
  <si>
    <t>Give yourself a massage on your shoulders and face.</t>
  </si>
  <si>
    <t>Take a Jacuzzi.</t>
  </si>
  <si>
    <t>Run as fast as you can.</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</si>
  <si>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</si>
  <si>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</si>
  <si>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</si>
  <si>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</si>
  <si>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</si>
  <si>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</si>
  <si>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</si>
  <si>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</si>
  <si>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</si>
  <si>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</si>
  <si>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</si>
  <si>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</si>
  <si>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</si>
  <si>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</si>
  <si>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</si>
  <si>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</si>
  <si>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</si>
  <si>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</si>
  <si>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</si>
  <si>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</si>
  <si>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</si>
  <si>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</si>
  <si>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</si>
  <si>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</si>
  <si>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</si>
  <si>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</si>
  <si>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</si>
  <si>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</si>
  <si>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</si>
  <si>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</si>
  <si>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</si>
  <si>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</si>
  <si>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</si>
  <si>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</si>
  <si>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</si>
  <si>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</si>
  <si>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</si>
  <si>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</si>
  <si>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</si>
  <si>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</si>
  <si>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</si>
  <si>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</si>
  <si>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</si>
  <si>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</si>
  <si>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</si>
  <si>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</si>
  <si>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</si>
  <si>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</si>
  <si>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</si>
  <si>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</si>
  <si>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</si>
  <si>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</si>
  <si>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</si>
  <si>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</si>
  <si>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</si>
  <si>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</si>
  <si>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</si>
  <si>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</si>
  <si>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</si>
  <si>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</si>
  <si>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</si>
  <si>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</si>
  <si>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</si>
  <si>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</si>
  <si>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</si>
  <si>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</si>
  <si>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</si>
  <si>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</si>
  <si>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</si>
  <si>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</si>
  <si>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</si>
  <si>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</si>
  <si>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</si>
  <si>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</si>
  <si>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</si>
  <si>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</si>
  <si>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</si>
  <si>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</si>
  <si>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Pancreatitis, Lupus, MS, other autoimmune</t>
  </si>
  <si>
    <t>Headaches: 40 million chronic sufferers</t>
  </si>
  <si>
    <t>Pain: back, joint, chronic, Fibromyalgia</t>
  </si>
  <si>
    <t>Fatigue: exhausted at the end of the day, tired when you wake up in the morning, Chronic Fatigue Syndrome</t>
  </si>
  <si>
    <t>Difficulty sleeping: falling asleep or waking up and can’t go back to sleep</t>
  </si>
  <si>
    <t>Stomach Problems: Acid Stomach, Acid Reflux, Ulcers, Chron’s, Irritable Bowel, constipation, diarrhea</t>
  </si>
  <si>
    <t>Depression or anxiety: melancholy, no drive, or anxious feelings</t>
  </si>
  <si>
    <t>Cognitive impairment: can’t think clearly, memory issues</t>
  </si>
  <si>
    <t>Step 1:</t>
  </si>
  <si>
    <t>Step 2:</t>
  </si>
  <si>
    <t>Click on the third tab to determine your body battery rechargers.</t>
  </si>
  <si>
    <t>Step 3:</t>
  </si>
  <si>
    <t>Step 4:</t>
  </si>
  <si>
    <t>Still on the fourth tab, fill out your body battery performance plan for daily and occasional stressors and how you will recharge your body battery before, during, or after that stressful event.  We include many ways to recharge yourbody battery throughout your day.</t>
  </si>
  <si>
    <t xml:space="preserve">If this Body Battery Total Number is positive, keep up the good work.  If it is negative or nearly equal, it is recommended that you either find more ways to reduce your body battery discharges or find more ways to recharge your body battery.              </t>
  </si>
  <si>
    <t>Body Battery Performance Plan:</t>
  </si>
  <si>
    <t>Sample Body Battery Performance Plan:</t>
  </si>
  <si>
    <t xml:space="preserve">See below for your Body Battery Performance Plan.  You likely have battery dischargers that deplete your body battery:  things such as a daily commute, a daily or weekly meeting, weekly or monthly travel, an annual report, tax time, monthly progress or accounting, bill paying time, stressful family gatherings, encounters with difficult people, etc.  These dischargers may be daily or occasional.  </t>
  </si>
  <si>
    <t>commute</t>
  </si>
  <si>
    <t>deadline driven project</t>
  </si>
  <si>
    <t>Monthly or Quarterly reports, Meetings</t>
  </si>
  <si>
    <t>Paying Bills, April 15th</t>
  </si>
  <si>
    <t>Annual Physical</t>
  </si>
  <si>
    <t>85)</t>
  </si>
  <si>
    <t>Strike a Power Pose (hands on hips, hands up in the air, spread yourself out and take up a lot of space) for 2 minutes. This will increase your testosterone by 20% and decrease your cortisol (the stress hormone) by 15% from the baseline. For more information, Google Amy Cuddy Ted Power Pose.</t>
  </si>
  <si>
    <t>be conciously thankful, smile</t>
  </si>
  <si>
    <t>meetings, stress at work</t>
  </si>
  <si>
    <t>deep breathing, turn negative talk into positive</t>
  </si>
  <si>
    <t>music, make weird noises</t>
  </si>
  <si>
    <t>positive attitide, take breaks</t>
  </si>
  <si>
    <t>exercise, drink water, tell jokes</t>
  </si>
  <si>
    <t>dance, laugh, connect with family</t>
  </si>
  <si>
    <t>spend time with my pet, stay hydrated</t>
  </si>
  <si>
    <r>
      <t xml:space="preserve">Fill out the following body battery inventory &amp; plan and see where you are. 
</t>
    </r>
    <r>
      <rPr>
        <b/>
        <sz val="12"/>
        <color theme="1"/>
        <rFont val="Calibri"/>
        <family val="2"/>
        <scheme val="minor"/>
      </rPr>
      <t>Take the tests by placing an "X" on your choice.</t>
    </r>
  </si>
  <si>
    <t>Put down the activities that are discharging your body battery and depleting your energy, then fill out what recharging activities you will do before, during, or after to recharge your body battery.  The list of 85 battery rechargers are below.</t>
  </si>
  <si>
    <t>massage, nap, quiet my mind</t>
  </si>
  <si>
    <t>Cigarettes per day</t>
  </si>
  <si>
    <t>Score 1</t>
  </si>
  <si>
    <t>Score 2</t>
  </si>
  <si>
    <t>Step 5:</t>
  </si>
  <si>
    <t>After some time of working on your stress and recovery, fill out the fourth and fifth tabs (Re-Tests).</t>
  </si>
  <si>
    <t>Step 6:</t>
  </si>
  <si>
    <t>Take a look at the 7th Tab to see what has changed. Tweak your Body Battery Performance Plan for better results next time.</t>
  </si>
  <si>
    <t xml:space="preserve">Click on the sixth tab to see your score of the body battery rechargers minus the body battery dischargers.  </t>
  </si>
  <si>
    <t>Click on the second tab and determine your body battery dischargers. If you are taking a drug that masks a symptom, fill this out as if you are not taking the drug.</t>
  </si>
  <si>
    <t>masks a symptom, fill this out as if you are not taking the drug.</t>
  </si>
  <si>
    <t>positive attitude, take breaks</t>
  </si>
  <si>
    <t>Many stress management seminars cover the topic of how to reduce stress in your life.  I’m sure that has some value.  But work and life can be very stressful.  We take a slightly different approach.  Imagine that your body is a battery.  There is stress and other things that discharge your body battery and deplete your energy.  Those things will always be there.  There are also things you can do to recharge your body battery and replenish that energy.  So, do your best to decrease the things that deplete your battery and increase things that recharge your battery.  Adjust how you react to stressful situations.  If you can build in more ways to recharge your body battery throughout your day, you will have much more energy and be much less stressed at the end of the day.</t>
  </si>
  <si>
    <t>Physical Stress (like training or exercise) or other physical stress</t>
  </si>
  <si>
    <t>8+</t>
  </si>
  <si>
    <t>I take a minimum two weeks of vacation without checking in at the office: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</si>
</sst>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b/>
      <sz val="11"/>
      <color theme="0"/>
      <name val="Calibri"/>
      <family val="2"/>
      <scheme val="minor"/>
    </font>
    <font>
      <sz val="11"/>
      <color theme="0"/>
      <name val="Calibri"/>
      <family val="2"/>
      <scheme val="minor"/>
    </font>
    <font>
      <b/>
      <sz val="12"/>
      <color theme="1"/>
      <name val="Calibri"/>
      <family val="2"/>
      <scheme val="minor"/>
    </font>
    <font>
      <b/>
      <sz val="14"/>
      <color theme="1"/>
      <name val="Calibri"/>
      <family val="2"/>
      <scheme val="minor"/>
    </font>
    <font>
      <b/>
      <sz val="16"/>
      <color theme="1"/>
      <name val="Calibri"/>
      <family val="2"/>
      <scheme val="minor"/>
    </font>
    <font>
      <b/>
      <sz val="24"/>
      <color theme="0"/>
      <name val="Calibri"/>
      <family val="2"/>
      <scheme val="minor"/>
    </font>
    <font>
      <b/>
      <u/>
      <sz val="11"/>
      <color theme="1"/>
      <name val="Calibri"/>
      <family val="2"/>
      <scheme val="minor"/>
    </font>
    <font>
      <sz val="14"/>
      <color theme="1"/>
      <name val="Calibri"/>
      <family val="2"/>
      <scheme val="minor"/>
    </font>
    <font>
      <sz val="20"/>
      <color theme="1"/>
      <name val="Calibri"/>
      <family val="2"/>
      <scheme val="minor"/>
    </font>
    <font>
      <sz val="12"/>
      <color theme="1"/>
      <name val="Calibri"/>
      <family val="2"/>
      <scheme val="minor"/>
    </font>
    <font>
      <b/>
      <u/>
      <sz val="18"/>
      <color theme="0"/>
      <name val="Calibri"/>
      <family val="2"/>
      <scheme val="minor"/>
    </font>
    <font>
      <sz val="20"/>
      <color theme="5" tint="-0.249977111117893"/>
      <name val="Calibri"/>
      <family val="2"/>
      <scheme val="minor"/>
    </font>
    <font>
      <sz val="16"/>
      <color theme="1"/>
      <name val="Calibri"/>
      <family val="2"/>
      <scheme val="minor"/>
    </font>
    <font>
      <sz val="18"/>
      <color theme="1"/>
      <name val="Calibri"/>
      <family val="2"/>
      <scheme val="minor"/>
    </font>
    <font>
      <b/>
      <sz val="18"/>
      <color theme="1"/>
      <name val="Calibri"/>
      <family val="2"/>
      <scheme val="minor"/>
    </font>
    <font>
      <sz val="22"/>
      <color theme="1"/>
      <name val="Calibri"/>
      <family val="2"/>
      <scheme val="minor"/>
    </font>
    <font>
      <u/>
      <sz val="11"/>
      <color theme="1"/>
      <name val="Calibri"/>
      <family val="2"/>
      <scheme val="minor"/>
    </font>
    <font>
      <b/>
      <u/>
      <sz val="14"/>
      <color theme="1"/>
      <name val="Calibri"/>
      <family val="2"/>
      <scheme val="minor"/>
    </font>
    <font>
      <sz val="12"/>
      <color rgb="FF000000"/>
      <name val="Calibri"/>
      <family val="2"/>
      <scheme val="minor"/>
    </font>
    <font>
      <b/>
      <sz val="11"/>
      <color theme="1"/>
      <name val="Calibri"/>
      <family val="2"/>
      <scheme val="minor"/>
    </font>
    <font>
      <b/>
      <u/>
      <sz val="16"/>
      <color theme="1"/>
      <name val="Calibri"/>
      <family val="2"/>
      <scheme val="minor"/>
    </font>
    <font>
      <b/>
      <i/>
      <sz val="24"/>
      <color theme="1"/>
      <name val="Calibri"/>
      <family val="2"/>
      <scheme val="minor"/>
    </font>
    <font>
      <sz val="48"/>
      <color theme="1"/>
      <name val="Calibri"/>
      <family val="2"/>
      <scheme val="minor"/>
    </font>
    <font>
      <sz val="36"/>
      <color theme="1"/>
      <name val="Calibri"/>
      <family val="2"/>
      <scheme val="minor"/>
    </font>
    <font>
      <sz val="8"/>
      <name val="Calibri"/>
      <family val="2"/>
      <scheme val="minor"/>
    </font>
    <font>
      <sz val="11"/>
      <color theme="1"/>
      <name val="Calibri"/>
      <family val="2"/>
      <scheme val="minor"/>
    </font>
    <font>
      <sz val="11"/>
      <color rgb="FFFF0000"/>
      <name val="Calibri"/>
      <family val="2"/>
      <scheme val="minor"/>
    </font>
    <font>
      <b/>
      <sz val="14"/>
      <color theme="1"/>
      <name val="Calibri"/>
      <family val="2"/>
      <charset val="161"/>
      <scheme val="minor"/>
    </font>
  </fonts>
  <fills count="10">
    <fill>
      <patternFill patternType="none"/>
    </fill>
    <fill>
      <patternFill patternType="gray125"/>
    </fill>
    <fill>
      <patternFill patternType="solid">
        <fgColor theme="4" tint="-0.49998474074526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3"/>
        <bgColor indexed="64"/>
      </patternFill>
    </fill>
    <fill>
      <patternFill patternType="solid">
        <fgColor theme="0" tint="-0.34998626667073579"/>
        <bgColor theme="0" tint="-0.34998626667073579"/>
      </patternFill>
    </fill>
    <fill>
      <patternFill patternType="solid">
        <fgColor theme="5" tint="0.39997558519241921"/>
        <bgColor theme="0" tint="-0.34998626667073579"/>
      </patternFill>
    </fill>
    <fill>
      <patternFill patternType="solid">
        <fgColor theme="4" tint="0.79998168889431442"/>
        <bgColor indexed="65"/>
      </patternFill>
    </fill>
  </fills>
  <borders count="45">
    <border>
      <left/>
      <right/>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top style="thin">
        <color auto="1"/>
      </top>
      <bottom/>
      <diagonal/>
    </border>
    <border>
      <left/>
      <right/>
      <top style="thin">
        <color auto="1"/>
      </top>
      <bottom/>
      <diagonal/>
    </border>
    <border>
      <left/>
      <right/>
      <top/>
      <bottom style="double">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thin">
        <color auto="1"/>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hair">
        <color auto="1"/>
      </left>
      <right/>
      <top style="medium">
        <color auto="1"/>
      </top>
      <bottom/>
      <diagonal/>
    </border>
    <border>
      <left style="hair">
        <color auto="1"/>
      </left>
      <right/>
      <top/>
      <bottom style="thin">
        <color auto="1"/>
      </bottom>
      <diagonal/>
    </border>
    <border>
      <left style="hair">
        <color auto="1"/>
      </left>
      <right/>
      <top style="thin">
        <color auto="1"/>
      </top>
      <bottom style="thin">
        <color auto="1"/>
      </bottom>
      <diagonal/>
    </border>
    <border>
      <left style="hair">
        <color auto="1"/>
      </left>
      <right/>
      <top style="thin">
        <color auto="1"/>
      </top>
      <bottom style="medium">
        <color auto="1"/>
      </bottom>
      <diagonal/>
    </border>
    <border>
      <left/>
      <right style="hair">
        <color auto="1"/>
      </right>
      <top/>
      <bottom style="thin">
        <color auto="1"/>
      </bottom>
      <diagonal/>
    </border>
    <border>
      <left/>
      <right style="hair">
        <color auto="1"/>
      </right>
      <top style="medium">
        <color auto="1"/>
      </top>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medium">
        <color auto="1"/>
      </top>
      <bottom/>
      <diagonal/>
    </border>
  </borders>
  <cellStyleXfs count="2">
    <xf numFmtId="0" fontId="0" fillId="0" borderId="0"/>
    <xf numFmtId="0" fontId="31" fillId="9" borderId="0" applyNumberFormat="0" applyBorder="0" applyAlignment="0" applyProtection="0"/>
  </cellStyleXfs>
  <cellXfs count="191">
    <xf numFmtId="0" fontId="0" fillId="0" borderId="0" xfId="0"/>
    <xf numFmtId="0" fontId="0" fillId="0" borderId="0" xfId="0" applyFont="1"/>
    <xf numFmtId="0" fontId="0" fillId="0" borderId="0" xfId="0" applyAlignment="1">
      <alignment textRotation="90"/>
    </xf>
    <xf numFmtId="0" fontId="0" fillId="0" borderId="7" xfId="0" applyNumberFormat="1" applyFont="1" applyBorder="1" applyAlignment="1">
      <alignment vertical="center" wrapText="1"/>
    </xf>
    <xf numFmtId="0" fontId="0" fillId="0" borderId="9" xfId="0" applyNumberFormat="1" applyFont="1" applyBorder="1" applyAlignment="1">
      <alignment vertical="center" wrapText="1"/>
    </xf>
    <xf numFmtId="0" fontId="0" fillId="0" borderId="7" xfId="0" applyFont="1" applyBorder="1" applyAlignment="1">
      <alignment horizontal="center" vertical="center"/>
    </xf>
    <xf numFmtId="0" fontId="0" fillId="0" borderId="9" xfId="0" applyFont="1" applyBorder="1" applyAlignment="1">
      <alignment horizontal="center" vertical="center"/>
    </xf>
    <xf numFmtId="0" fontId="0" fillId="0" borderId="10" xfId="0" applyFont="1" applyBorder="1" applyAlignment="1">
      <alignment horizontal="center" vertical="center"/>
    </xf>
    <xf numFmtId="0" fontId="0" fillId="0" borderId="10" xfId="0" applyNumberFormat="1" applyFont="1" applyBorder="1" applyAlignment="1">
      <alignment vertical="center" wrapText="1"/>
    </xf>
    <xf numFmtId="0" fontId="10" fillId="0" borderId="15" xfId="0" applyFont="1" applyBorder="1" applyAlignment="1">
      <alignment horizontal="center"/>
    </xf>
    <xf numFmtId="0" fontId="10" fillId="0" borderId="16" xfId="0" applyFont="1" applyBorder="1" applyAlignment="1">
      <alignment horizontal="center"/>
    </xf>
    <xf numFmtId="0" fontId="9" fillId="0" borderId="14" xfId="0" applyFont="1" applyBorder="1" applyAlignment="1">
      <alignment horizontal="center"/>
    </xf>
    <xf numFmtId="0" fontId="13" fillId="0" borderId="15" xfId="0" applyFont="1" applyBorder="1" applyAlignment="1">
      <alignment horizontal="center"/>
    </xf>
    <xf numFmtId="0" fontId="6" fillId="2" borderId="14" xfId="0" applyFont="1" applyFill="1" applyBorder="1" applyAlignment="1">
      <alignment horizontal="center" textRotation="90"/>
    </xf>
    <xf numFmtId="0" fontId="6" fillId="2" borderId="15" xfId="0" applyFont="1" applyFill="1" applyBorder="1" applyAlignment="1">
      <alignment horizontal="center" textRotation="90"/>
    </xf>
    <xf numFmtId="0" fontId="6" fillId="2" borderId="16" xfId="0" applyFont="1" applyFill="1" applyBorder="1" applyAlignment="1">
      <alignment horizontal="center" textRotation="90"/>
    </xf>
    <xf numFmtId="0" fontId="14" fillId="0" borderId="17" xfId="0" applyFont="1" applyBorder="1" applyAlignment="1" applyProtection="1">
      <alignment horizontal="center" vertical="center"/>
      <protection locked="0"/>
    </xf>
    <xf numFmtId="0" fontId="14" fillId="0" borderId="18" xfId="0" applyFont="1" applyBorder="1" applyAlignment="1" applyProtection="1">
      <alignment horizontal="center" vertical="center"/>
      <protection locked="0"/>
    </xf>
    <xf numFmtId="1" fontId="15" fillId="3" borderId="19" xfId="0" applyNumberFormat="1" applyFont="1" applyFill="1" applyBorder="1" applyAlignment="1" applyProtection="1">
      <alignment horizontal="center"/>
      <protection locked="0"/>
    </xf>
    <xf numFmtId="0" fontId="15" fillId="0" borderId="0" xfId="0" applyFont="1"/>
    <xf numFmtId="0" fontId="8" fillId="0" borderId="0" xfId="0" applyFont="1"/>
    <xf numFmtId="0" fontId="8" fillId="0" borderId="0" xfId="0" applyFont="1" applyAlignment="1">
      <alignment wrapText="1"/>
    </xf>
    <xf numFmtId="0" fontId="0" fillId="0" borderId="0" xfId="0"/>
    <xf numFmtId="0" fontId="0" fillId="0" borderId="0" xfId="0" applyAlignment="1">
      <alignment horizontal="center" vertical="center"/>
    </xf>
    <xf numFmtId="0" fontId="0" fillId="5" borderId="0" xfId="0" applyFill="1" applyBorder="1" applyAlignment="1">
      <alignment horizontal="center" vertical="center" wrapText="1"/>
    </xf>
    <xf numFmtId="0" fontId="0" fillId="5" borderId="1" xfId="0" applyFill="1" applyBorder="1" applyAlignment="1">
      <alignment horizontal="center" vertical="center"/>
    </xf>
    <xf numFmtId="0" fontId="0" fillId="5" borderId="3" xfId="0" applyFill="1" applyBorder="1" applyAlignment="1">
      <alignment horizontal="center" vertical="center"/>
    </xf>
    <xf numFmtId="0" fontId="0" fillId="5" borderId="4" xfId="0" applyFill="1" applyBorder="1" applyAlignment="1">
      <alignment horizontal="center" vertical="center" wrapText="1"/>
    </xf>
    <xf numFmtId="0" fontId="0" fillId="5" borderId="4" xfId="0" applyFill="1" applyBorder="1" applyAlignment="1">
      <alignment horizontal="left" wrapText="1"/>
    </xf>
    <xf numFmtId="0" fontId="0" fillId="5" borderId="5" xfId="0" applyFill="1" applyBorder="1" applyAlignment="1">
      <alignment horizontal="left" wrapText="1"/>
    </xf>
    <xf numFmtId="0" fontId="0" fillId="4" borderId="6" xfId="0" applyFill="1" applyBorder="1" applyAlignment="1">
      <alignment horizontal="center" vertical="center"/>
    </xf>
    <xf numFmtId="0" fontId="0" fillId="5" borderId="0" xfId="0" applyFill="1" applyBorder="1" applyAlignment="1">
      <alignment horizontal="center" vertical="top" wrapText="1"/>
    </xf>
    <xf numFmtId="0" fontId="0" fillId="5" borderId="4" xfId="0" applyFill="1" applyBorder="1" applyAlignment="1">
      <alignment wrapText="1"/>
    </xf>
    <xf numFmtId="0" fontId="0" fillId="5" borderId="20" xfId="0" applyFill="1" applyBorder="1" applyAlignment="1">
      <alignment horizontal="center" vertical="center"/>
    </xf>
    <xf numFmtId="0" fontId="0" fillId="5" borderId="21" xfId="0" applyFill="1" applyBorder="1" applyAlignment="1">
      <alignment wrapText="1"/>
    </xf>
    <xf numFmtId="0" fontId="0" fillId="5" borderId="0" xfId="0" applyFill="1" applyBorder="1" applyAlignment="1">
      <alignment horizontal="left" wrapText="1"/>
    </xf>
    <xf numFmtId="0" fontId="0" fillId="0" borderId="0" xfId="0"/>
    <xf numFmtId="0" fontId="0" fillId="0" borderId="0" xfId="0"/>
    <xf numFmtId="0" fontId="9" fillId="0" borderId="0" xfId="0" applyFont="1" applyAlignment="1">
      <alignment horizontal="left"/>
    </xf>
    <xf numFmtId="0" fontId="6" fillId="2" borderId="14" xfId="0" applyFont="1" applyFill="1" applyBorder="1" applyAlignment="1">
      <alignment horizontal="center"/>
    </xf>
    <xf numFmtId="0" fontId="6" fillId="2" borderId="15" xfId="0" quotePrefix="1" applyFont="1" applyFill="1" applyBorder="1" applyAlignment="1">
      <alignment horizontal="center"/>
    </xf>
    <xf numFmtId="0" fontId="6" fillId="2" borderId="16" xfId="0" applyFont="1" applyFill="1" applyBorder="1" applyAlignment="1">
      <alignment horizontal="center"/>
    </xf>
    <xf numFmtId="16" fontId="6" fillId="2" borderId="15" xfId="0" quotePrefix="1" applyNumberFormat="1" applyFont="1" applyFill="1" applyBorder="1" applyAlignment="1">
      <alignment horizontal="center"/>
    </xf>
    <xf numFmtId="0" fontId="0" fillId="3" borderId="9" xfId="0" applyFont="1" applyFill="1" applyBorder="1" applyAlignment="1">
      <alignment horizontal="center" vertical="center"/>
    </xf>
    <xf numFmtId="0" fontId="0" fillId="3" borderId="10" xfId="0" applyFont="1" applyFill="1" applyBorder="1" applyAlignment="1">
      <alignment horizontal="center" vertical="center"/>
    </xf>
    <xf numFmtId="0" fontId="6" fillId="2" borderId="14" xfId="0" applyFont="1" applyFill="1" applyBorder="1" applyAlignment="1">
      <alignment horizontal="right"/>
    </xf>
    <xf numFmtId="0" fontId="0" fillId="3" borderId="9" xfId="0" applyNumberFormat="1" applyFont="1" applyFill="1" applyBorder="1" applyAlignment="1">
      <alignment vertical="center" wrapText="1"/>
    </xf>
    <xf numFmtId="0" fontId="0" fillId="3" borderId="10" xfId="0" applyNumberFormat="1" applyFont="1" applyFill="1" applyBorder="1" applyAlignment="1">
      <alignment vertical="center" wrapText="1"/>
    </xf>
    <xf numFmtId="0" fontId="8" fillId="0" borderId="0" xfId="0" applyFont="1" applyAlignment="1">
      <alignment horizontal="left" wrapText="1"/>
    </xf>
    <xf numFmtId="0" fontId="0" fillId="0" borderId="0" xfId="0" applyFont="1" applyAlignment="1">
      <alignment horizontal="left" wrapText="1"/>
    </xf>
    <xf numFmtId="0" fontId="0" fillId="0" borderId="7" xfId="0" applyNumberFormat="1" applyBorder="1" applyAlignment="1">
      <alignment vertical="center" wrapText="1"/>
    </xf>
    <xf numFmtId="0" fontId="0" fillId="0" borderId="9" xfId="0" applyNumberFormat="1" applyBorder="1" applyAlignment="1">
      <alignment vertical="center" wrapText="1"/>
    </xf>
    <xf numFmtId="0" fontId="20" fillId="0" borderId="0" xfId="0" applyFont="1" applyAlignment="1">
      <alignment wrapText="1"/>
    </xf>
    <xf numFmtId="0" fontId="0" fillId="0" borderId="0" xfId="0" applyFont="1" applyAlignment="1">
      <alignment horizontal="left"/>
    </xf>
    <xf numFmtId="0" fontId="21" fillId="0" borderId="0" xfId="0" quotePrefix="1" applyFont="1" applyAlignment="1">
      <alignment horizontal="left" vertical="center"/>
    </xf>
    <xf numFmtId="0" fontId="0" fillId="0" borderId="0" xfId="0" applyFont="1" applyAlignment="1"/>
    <xf numFmtId="0" fontId="15" fillId="0" borderId="0" xfId="0" applyFont="1" applyAlignment="1">
      <alignment horizontal="center" vertical="center"/>
    </xf>
    <xf numFmtId="0" fontId="24" fillId="0" borderId="0" xfId="0" applyFont="1" applyAlignment="1">
      <alignment horizontal="center" vertical="center"/>
    </xf>
    <xf numFmtId="0" fontId="0" fillId="0" borderId="0" xfId="0" applyFont="1" applyAlignment="1">
      <alignment wrapText="1"/>
    </xf>
    <xf numFmtId="0" fontId="0" fillId="0" borderId="0" xfId="0" applyFont="1" applyBorder="1" applyAlignment="1">
      <alignment wrapText="1"/>
    </xf>
    <xf numFmtId="0" fontId="0" fillId="0" borderId="22" xfId="0" applyFont="1" applyBorder="1"/>
    <xf numFmtId="0" fontId="0" fillId="0" borderId="0" xfId="0" applyFont="1" applyBorder="1"/>
    <xf numFmtId="0" fontId="25" fillId="0" borderId="0" xfId="0" applyFont="1" applyAlignment="1">
      <alignment horizontal="left"/>
    </xf>
    <xf numFmtId="0" fontId="0" fillId="0" borderId="0" xfId="0" applyFont="1" applyBorder="1" applyAlignment="1">
      <alignment horizontal="left"/>
    </xf>
    <xf numFmtId="0" fontId="28" fillId="0" borderId="0" xfId="0" applyFont="1" applyAlignment="1">
      <alignment horizontal="center"/>
    </xf>
    <xf numFmtId="0" fontId="15" fillId="0" borderId="0" xfId="0" applyFont="1" applyAlignment="1">
      <alignment wrapText="1"/>
    </xf>
    <xf numFmtId="0" fontId="15" fillId="0" borderId="0" xfId="0" applyFont="1" applyAlignment="1">
      <alignment horizontal="left" wrapText="1"/>
    </xf>
    <xf numFmtId="1" fontId="5" fillId="3" borderId="19" xfId="0" applyNumberFormat="1" applyFont="1" applyFill="1" applyBorder="1" applyAlignment="1" applyProtection="1">
      <alignment horizontal="center"/>
      <protection locked="0"/>
    </xf>
    <xf numFmtId="0" fontId="0" fillId="0" borderId="0" xfId="0" applyFont="1" applyAlignment="1">
      <alignment horizontal="left" wrapText="1"/>
    </xf>
    <xf numFmtId="0" fontId="9" fillId="0" borderId="0" xfId="0" applyFont="1" applyAlignment="1">
      <alignment horizontal="left"/>
    </xf>
    <xf numFmtId="0" fontId="31" fillId="9" borderId="0" xfId="1"/>
    <xf numFmtId="0" fontId="32" fillId="0" borderId="0" xfId="0" applyFont="1" applyAlignment="1">
      <alignment horizontal="left" vertical="center"/>
    </xf>
    <xf numFmtId="0" fontId="10" fillId="0" borderId="44" xfId="0" applyFont="1" applyBorder="1" applyAlignment="1">
      <alignment horizontal="center"/>
    </xf>
    <xf numFmtId="0" fontId="14" fillId="0" borderId="6" xfId="0" applyFont="1" applyBorder="1" applyAlignment="1" applyProtection="1">
      <alignment horizontal="center" vertical="center"/>
      <protection locked="0"/>
    </xf>
    <xf numFmtId="0" fontId="14" fillId="0" borderId="29"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40" xfId="0" applyFont="1" applyBorder="1" applyAlignment="1" applyProtection="1">
      <alignment horizontal="center" vertical="center"/>
      <protection locked="0"/>
    </xf>
    <xf numFmtId="0" fontId="14" fillId="0" borderId="42" xfId="0" applyFont="1" applyBorder="1" applyAlignment="1" applyProtection="1">
      <alignment horizontal="center" vertical="center"/>
      <protection locked="0"/>
    </xf>
    <xf numFmtId="0" fontId="14" fillId="0" borderId="43" xfId="0" applyFont="1" applyBorder="1" applyAlignment="1" applyProtection="1">
      <alignment horizontal="center" vertical="center"/>
      <protection locked="0"/>
    </xf>
    <xf numFmtId="0" fontId="14" fillId="0" borderId="41" xfId="0" applyFont="1" applyBorder="1" applyAlignment="1" applyProtection="1">
      <alignment horizontal="center" vertical="center"/>
      <protection locked="0"/>
    </xf>
    <xf numFmtId="0" fontId="0" fillId="0" borderId="0" xfId="0" applyFont="1" applyAlignment="1">
      <alignment horizontal="center"/>
    </xf>
    <xf numFmtId="1" fontId="4" fillId="3" borderId="19" xfId="0" applyNumberFormat="1" applyFont="1" applyFill="1" applyBorder="1" applyAlignment="1" applyProtection="1">
      <alignment horizontal="center"/>
      <protection locked="0"/>
    </xf>
    <xf numFmtId="1" fontId="3" fillId="3" borderId="19" xfId="0" applyNumberFormat="1" applyFont="1" applyFill="1" applyBorder="1" applyAlignment="1" applyProtection="1">
      <alignment horizontal="center"/>
      <protection locked="0"/>
    </xf>
    <xf numFmtId="0" fontId="2" fillId="0" borderId="0" xfId="0" applyFont="1" applyAlignment="1">
      <alignment horizontal="left"/>
    </xf>
    <xf numFmtId="0" fontId="14" fillId="7" borderId="11" xfId="0" applyFont="1" applyFill="1" applyBorder="1" applyAlignment="1">
      <alignment horizontal="left" vertical="center"/>
    </xf>
    <xf numFmtId="0" fontId="14" fillId="7" borderId="13" xfId="0" applyFont="1" applyFill="1" applyBorder="1" applyAlignment="1">
      <alignment horizontal="left" vertical="center"/>
    </xf>
    <xf numFmtId="0" fontId="14" fillId="7" borderId="12" xfId="0" applyFont="1" applyFill="1" applyBorder="1" applyAlignment="1">
      <alignment horizontal="left" vertical="center"/>
    </xf>
    <xf numFmtId="0" fontId="17" fillId="8" borderId="11" xfId="0" applyFont="1" applyFill="1" applyBorder="1" applyAlignment="1">
      <alignment horizontal="left" vertical="center"/>
    </xf>
    <xf numFmtId="0" fontId="17" fillId="8" borderId="13" xfId="0" applyFont="1" applyFill="1" applyBorder="1" applyAlignment="1">
      <alignment horizontal="left" vertical="center"/>
    </xf>
    <xf numFmtId="0" fontId="17" fillId="8" borderId="12" xfId="0" applyFont="1" applyFill="1" applyBorder="1" applyAlignment="1">
      <alignment horizontal="left" vertical="center"/>
    </xf>
    <xf numFmtId="0" fontId="0" fillId="5" borderId="21" xfId="0" applyFill="1" applyBorder="1" applyAlignment="1">
      <alignment horizontal="left" wrapText="1"/>
    </xf>
    <xf numFmtId="0" fontId="0" fillId="5" borderId="10" xfId="0" applyFill="1" applyBorder="1" applyAlignment="1">
      <alignment horizontal="left" wrapText="1"/>
    </xf>
    <xf numFmtId="0" fontId="16" fillId="6" borderId="11" xfId="0" applyFont="1" applyFill="1" applyBorder="1" applyAlignment="1">
      <alignment horizontal="center" wrapText="1"/>
    </xf>
    <xf numFmtId="0" fontId="16" fillId="6" borderId="13" xfId="0" applyFont="1" applyFill="1" applyBorder="1" applyAlignment="1">
      <alignment horizontal="center" wrapText="1"/>
    </xf>
    <xf numFmtId="0" fontId="16" fillId="6" borderId="12" xfId="0" applyFont="1" applyFill="1" applyBorder="1" applyAlignment="1">
      <alignment horizontal="center" wrapText="1"/>
    </xf>
    <xf numFmtId="0" fontId="0" fillId="4" borderId="8" xfId="0" applyFill="1" applyBorder="1" applyAlignment="1">
      <alignment horizontal="left" wrapText="1"/>
    </xf>
    <xf numFmtId="0" fontId="0" fillId="4" borderId="7" xfId="0" applyFill="1" applyBorder="1" applyAlignment="1">
      <alignment horizontal="left" wrapText="1"/>
    </xf>
    <xf numFmtId="0" fontId="0" fillId="5" borderId="0" xfId="0" applyFill="1" applyBorder="1" applyAlignment="1">
      <alignment horizontal="left" wrapText="1"/>
    </xf>
    <xf numFmtId="0" fontId="0" fillId="5" borderId="2" xfId="0" applyFill="1" applyBorder="1" applyAlignment="1">
      <alignment horizontal="left" wrapText="1"/>
    </xf>
    <xf numFmtId="0" fontId="0" fillId="5" borderId="4" xfId="0" applyFill="1" applyBorder="1" applyAlignment="1">
      <alignment horizontal="left" wrapText="1"/>
    </xf>
    <xf numFmtId="0" fontId="0" fillId="5" borderId="5" xfId="0" applyFill="1" applyBorder="1" applyAlignment="1">
      <alignment horizontal="left" wrapText="1"/>
    </xf>
    <xf numFmtId="0" fontId="15" fillId="0" borderId="0" xfId="0" applyFont="1" applyAlignment="1">
      <alignment horizontal="left" wrapText="1"/>
    </xf>
    <xf numFmtId="0" fontId="29" fillId="0" borderId="0" xfId="0" applyFont="1" applyAlignment="1">
      <alignment horizontal="center"/>
    </xf>
    <xf numFmtId="0" fontId="1" fillId="0" borderId="0" xfId="0" applyFont="1" applyAlignment="1">
      <alignment horizontal="left" wrapText="1"/>
    </xf>
    <xf numFmtId="0" fontId="2" fillId="0" borderId="0" xfId="0" applyFont="1" applyAlignment="1">
      <alignment horizontal="left" wrapText="1"/>
    </xf>
    <xf numFmtId="0" fontId="5" fillId="0" borderId="0" xfId="0" applyFont="1" applyAlignment="1">
      <alignment horizontal="left" wrapText="1"/>
    </xf>
    <xf numFmtId="0" fontId="8" fillId="0" borderId="0" xfId="0" applyFont="1" applyAlignment="1">
      <alignment horizontal="left" wrapText="1"/>
    </xf>
    <xf numFmtId="0" fontId="12" fillId="0" borderId="11" xfId="0" applyFont="1" applyBorder="1" applyAlignment="1">
      <alignment horizontal="center"/>
    </xf>
    <xf numFmtId="0" fontId="12" fillId="0" borderId="12" xfId="0" applyFont="1" applyBorder="1" applyAlignment="1">
      <alignment horizontal="center"/>
    </xf>
    <xf numFmtId="0" fontId="12" fillId="0" borderId="4" xfId="0" applyFont="1" applyBorder="1" applyAlignment="1">
      <alignment horizontal="center"/>
    </xf>
    <xf numFmtId="0" fontId="18" fillId="0" borderId="11" xfId="0" applyFont="1" applyBorder="1" applyAlignment="1">
      <alignment horizontal="center" vertical="center"/>
    </xf>
    <xf numFmtId="0" fontId="18" fillId="0" borderId="12" xfId="0" applyFont="1" applyBorder="1" applyAlignment="1">
      <alignment horizontal="center" vertical="center"/>
    </xf>
    <xf numFmtId="0" fontId="15" fillId="0" borderId="1" xfId="0" applyFont="1" applyBorder="1" applyAlignment="1">
      <alignment horizontal="left"/>
    </xf>
    <xf numFmtId="0" fontId="15" fillId="0" borderId="0" xfId="0" applyFont="1" applyAlignment="1">
      <alignment horizontal="left"/>
    </xf>
    <xf numFmtId="0" fontId="8" fillId="0" borderId="4" xfId="0" applyFont="1" applyBorder="1" applyAlignment="1">
      <alignment horizontal="left"/>
    </xf>
    <xf numFmtId="0" fontId="9" fillId="0" borderId="0" xfId="0" applyFont="1" applyAlignment="1">
      <alignment horizontal="left"/>
    </xf>
    <xf numFmtId="0" fontId="0" fillId="0" borderId="1" xfId="0" applyFont="1" applyBorder="1" applyAlignment="1">
      <alignment horizontal="left" wrapText="1"/>
    </xf>
    <xf numFmtId="0" fontId="0" fillId="0" borderId="0" xfId="0" applyFont="1" applyAlignment="1">
      <alignment horizontal="left" wrapText="1"/>
    </xf>
    <xf numFmtId="0" fontId="0" fillId="0" borderId="1" xfId="0" applyBorder="1" applyAlignment="1">
      <alignment horizontal="left" wrapText="1"/>
    </xf>
    <xf numFmtId="0" fontId="11" fillId="2" borderId="11" xfId="0" applyFont="1" applyFill="1" applyBorder="1" applyAlignment="1">
      <alignment horizontal="center" vertical="center" wrapText="1"/>
    </xf>
    <xf numFmtId="0" fontId="7" fillId="2" borderId="12" xfId="0" applyFont="1" applyFill="1" applyBorder="1" applyAlignment="1">
      <alignment wrapText="1"/>
    </xf>
    <xf numFmtId="0" fontId="9" fillId="0" borderId="0" xfId="0" applyFont="1" applyAlignment="1">
      <alignment wrapText="1"/>
    </xf>
    <xf numFmtId="0" fontId="0" fillId="0" borderId="0" xfId="0" applyFont="1" applyBorder="1" applyAlignment="1">
      <alignment horizontal="left" wrapText="1"/>
    </xf>
    <xf numFmtId="0" fontId="0" fillId="0" borderId="0" xfId="0" applyAlignment="1">
      <alignment horizontal="left" wrapText="1"/>
    </xf>
    <xf numFmtId="0" fontId="26" fillId="0" borderId="24" xfId="0" applyFont="1" applyBorder="1" applyAlignment="1">
      <alignment horizontal="center" vertical="center"/>
    </xf>
    <xf numFmtId="0" fontId="26" fillId="0" borderId="39" xfId="0" applyFont="1" applyBorder="1" applyAlignment="1">
      <alignment horizontal="center" vertical="center"/>
    </xf>
    <xf numFmtId="0" fontId="26" fillId="0" borderId="27" xfId="0" applyFont="1" applyBorder="1" applyAlignment="1">
      <alignment horizontal="center" vertical="center"/>
    </xf>
    <xf numFmtId="0" fontId="26" fillId="0" borderId="38" xfId="0" applyFont="1" applyBorder="1" applyAlignment="1">
      <alignment horizontal="center" vertical="center"/>
    </xf>
    <xf numFmtId="0" fontId="26" fillId="0" borderId="34" xfId="0" applyFont="1" applyBorder="1" applyAlignment="1">
      <alignment horizontal="center" vertical="center"/>
    </xf>
    <xf numFmtId="0" fontId="26" fillId="0" borderId="25" xfId="0" applyFont="1" applyBorder="1" applyAlignment="1">
      <alignment horizontal="center" vertical="center"/>
    </xf>
    <xf numFmtId="0" fontId="26" fillId="0" borderId="35" xfId="0" applyFont="1" applyBorder="1" applyAlignment="1">
      <alignment horizontal="center" vertical="center"/>
    </xf>
    <xf numFmtId="0" fontId="26" fillId="0" borderId="28" xfId="0" applyFont="1" applyBorder="1" applyAlignment="1">
      <alignment horizontal="center" vertical="center"/>
    </xf>
    <xf numFmtId="0" fontId="0" fillId="0" borderId="26" xfId="0" applyBorder="1" applyAlignment="1">
      <alignment horizontal="left"/>
    </xf>
    <xf numFmtId="0" fontId="0" fillId="0" borderId="27" xfId="0" applyFont="1" applyBorder="1" applyAlignment="1">
      <alignment horizontal="left"/>
    </xf>
    <xf numFmtId="0" fontId="0" fillId="0" borderId="35" xfId="0" applyBorder="1" applyAlignment="1">
      <alignment horizontal="left"/>
    </xf>
    <xf numFmtId="0" fontId="0" fillId="0" borderId="28" xfId="0" applyFont="1" applyBorder="1" applyAlignment="1">
      <alignment horizontal="left"/>
    </xf>
    <xf numFmtId="0" fontId="0" fillId="0" borderId="29" xfId="0" applyBorder="1" applyAlignment="1">
      <alignment horizontal="left"/>
    </xf>
    <xf numFmtId="0" fontId="0" fillId="0" borderId="30" xfId="0" applyFont="1" applyBorder="1" applyAlignment="1">
      <alignment horizontal="left"/>
    </xf>
    <xf numFmtId="0" fontId="0" fillId="0" borderId="36" xfId="0" applyBorder="1" applyAlignment="1">
      <alignment horizontal="left"/>
    </xf>
    <xf numFmtId="0" fontId="0" fillId="0" borderId="9" xfId="0" applyFont="1" applyBorder="1" applyAlignment="1">
      <alignment horizontal="left"/>
    </xf>
    <xf numFmtId="0" fontId="26" fillId="0" borderId="23" xfId="0" applyFont="1" applyBorder="1" applyAlignment="1">
      <alignment horizontal="center" vertical="center"/>
    </xf>
    <xf numFmtId="0" fontId="26" fillId="0" borderId="26" xfId="0" applyFont="1" applyBorder="1" applyAlignment="1">
      <alignment horizontal="center" vertical="center"/>
    </xf>
    <xf numFmtId="0" fontId="27" fillId="0" borderId="0" xfId="0" applyFont="1" applyAlignment="1">
      <alignment horizontal="center"/>
    </xf>
    <xf numFmtId="0" fontId="0" fillId="0" borderId="26" xfId="0" applyBorder="1" applyAlignment="1">
      <alignment horizontal="left" wrapText="1"/>
    </xf>
    <xf numFmtId="0" fontId="0" fillId="0" borderId="27" xfId="0" applyFont="1" applyBorder="1" applyAlignment="1">
      <alignment horizontal="left" wrapText="1"/>
    </xf>
    <xf numFmtId="0" fontId="0" fillId="0" borderId="35" xfId="0" applyBorder="1" applyAlignment="1">
      <alignment horizontal="left" wrapText="1"/>
    </xf>
    <xf numFmtId="0" fontId="0" fillId="0" borderId="28" xfId="0" applyFont="1" applyBorder="1" applyAlignment="1">
      <alignment horizontal="left" wrapText="1"/>
    </xf>
    <xf numFmtId="0" fontId="0" fillId="0" borderId="35" xfId="0" applyFont="1" applyBorder="1" applyAlignment="1" applyProtection="1">
      <alignment horizontal="left"/>
      <protection locked="0"/>
    </xf>
    <xf numFmtId="0" fontId="0" fillId="0" borderId="27" xfId="0" applyFont="1" applyBorder="1" applyAlignment="1" applyProtection="1">
      <alignment horizontal="left"/>
      <protection locked="0"/>
    </xf>
    <xf numFmtId="0" fontId="0" fillId="0" borderId="28" xfId="0" applyFont="1" applyBorder="1" applyAlignment="1" applyProtection="1">
      <alignment horizontal="left"/>
      <protection locked="0"/>
    </xf>
    <xf numFmtId="0" fontId="0" fillId="0" borderId="29" xfId="0" applyFont="1" applyBorder="1" applyAlignment="1" applyProtection="1">
      <alignment horizontal="left"/>
      <protection locked="0"/>
    </xf>
    <xf numFmtId="0" fontId="0" fillId="0" borderId="30" xfId="0" applyFont="1" applyBorder="1" applyAlignment="1" applyProtection="1">
      <alignment horizontal="left"/>
      <protection locked="0"/>
    </xf>
    <xf numFmtId="0" fontId="0" fillId="0" borderId="36" xfId="0" applyFont="1" applyBorder="1" applyAlignment="1" applyProtection="1">
      <alignment horizontal="left"/>
      <protection locked="0"/>
    </xf>
    <xf numFmtId="0" fontId="0" fillId="0" borderId="9" xfId="0" applyFont="1" applyBorder="1" applyAlignment="1" applyProtection="1">
      <alignment horizontal="left"/>
      <protection locked="0"/>
    </xf>
    <xf numFmtId="0" fontId="0" fillId="0" borderId="31" xfId="0" applyFont="1" applyBorder="1" applyAlignment="1" applyProtection="1">
      <alignment horizontal="left"/>
      <protection locked="0"/>
    </xf>
    <xf numFmtId="0" fontId="0" fillId="0" borderId="32" xfId="0" applyFont="1" applyBorder="1" applyAlignment="1" applyProtection="1">
      <alignment horizontal="left"/>
      <protection locked="0"/>
    </xf>
    <xf numFmtId="0" fontId="0" fillId="0" borderId="37" xfId="0" applyFont="1" applyBorder="1" applyAlignment="1" applyProtection="1">
      <alignment horizontal="left"/>
      <protection locked="0"/>
    </xf>
    <xf numFmtId="0" fontId="0" fillId="0" borderId="33" xfId="0" applyFont="1" applyBorder="1" applyAlignment="1" applyProtection="1">
      <alignment horizontal="left"/>
      <protection locked="0"/>
    </xf>
    <xf numFmtId="0" fontId="0" fillId="0" borderId="26" xfId="0" applyBorder="1" applyAlignment="1" applyProtection="1">
      <alignment horizontal="left" wrapText="1"/>
      <protection locked="0"/>
    </xf>
    <xf numFmtId="0" fontId="0" fillId="0" borderId="27" xfId="0" applyFont="1" applyBorder="1" applyAlignment="1" applyProtection="1">
      <alignment horizontal="left" wrapText="1"/>
      <protection locked="0"/>
    </xf>
    <xf numFmtId="0" fontId="0" fillId="0" borderId="35" xfId="0" applyFont="1" applyBorder="1" applyAlignment="1" applyProtection="1">
      <alignment horizontal="left" wrapText="1"/>
      <protection locked="0"/>
    </xf>
    <xf numFmtId="0" fontId="0" fillId="0" borderId="28" xfId="0" applyFont="1" applyBorder="1" applyAlignment="1" applyProtection="1">
      <alignment horizontal="left" wrapText="1"/>
      <protection locked="0"/>
    </xf>
    <xf numFmtId="0" fontId="0" fillId="0" borderId="29" xfId="0" applyFont="1" applyBorder="1" applyAlignment="1" applyProtection="1">
      <alignment horizontal="left" wrapText="1"/>
      <protection locked="0"/>
    </xf>
    <xf numFmtId="0" fontId="0" fillId="0" borderId="30" xfId="0" applyFont="1" applyBorder="1" applyAlignment="1" applyProtection="1">
      <alignment horizontal="left" wrapText="1"/>
      <protection locked="0"/>
    </xf>
    <xf numFmtId="0" fontId="0" fillId="0" borderId="36" xfId="0" applyFont="1" applyBorder="1" applyAlignment="1" applyProtection="1">
      <alignment horizontal="left" wrapText="1"/>
      <protection locked="0"/>
    </xf>
    <xf numFmtId="0" fontId="0" fillId="0" borderId="9" xfId="0" applyFont="1" applyBorder="1" applyAlignment="1" applyProtection="1">
      <alignment horizontal="left" wrapText="1"/>
      <protection locked="0"/>
    </xf>
    <xf numFmtId="0" fontId="0" fillId="0" borderId="0" xfId="0" applyFont="1" applyAlignment="1">
      <alignment horizontal="left" vertical="center" wrapText="1"/>
    </xf>
    <xf numFmtId="0" fontId="0" fillId="0" borderId="31" xfId="0" applyFont="1" applyBorder="1" applyAlignment="1" applyProtection="1">
      <alignment horizontal="left" wrapText="1"/>
      <protection locked="0"/>
    </xf>
    <xf numFmtId="0" fontId="0" fillId="0" borderId="32" xfId="0" applyFont="1" applyBorder="1" applyAlignment="1" applyProtection="1">
      <alignment horizontal="left" wrapText="1"/>
      <protection locked="0"/>
    </xf>
    <xf numFmtId="0" fontId="0" fillId="0" borderId="37" xfId="0" applyFont="1" applyBorder="1" applyAlignment="1" applyProtection="1">
      <alignment horizontal="left" wrapText="1"/>
      <protection locked="0"/>
    </xf>
    <xf numFmtId="0" fontId="0" fillId="0" borderId="33" xfId="0" applyFont="1" applyBorder="1" applyAlignment="1" applyProtection="1">
      <alignment horizontal="left" wrapText="1"/>
      <protection locked="0"/>
    </xf>
    <xf numFmtId="0" fontId="0" fillId="0" borderId="26" xfId="0" applyFont="1" applyBorder="1" applyAlignment="1" applyProtection="1">
      <alignment horizontal="left"/>
      <protection locked="0"/>
    </xf>
    <xf numFmtId="0" fontId="0" fillId="0" borderId="29" xfId="0" applyBorder="1" applyAlignment="1">
      <alignment horizontal="left" wrapText="1"/>
    </xf>
    <xf numFmtId="0" fontId="0" fillId="0" borderId="30" xfId="0" applyFont="1" applyBorder="1" applyAlignment="1">
      <alignment horizontal="left" wrapText="1"/>
    </xf>
    <xf numFmtId="0" fontId="0" fillId="0" borderId="36" xfId="0" applyBorder="1" applyAlignment="1">
      <alignment horizontal="left" wrapText="1"/>
    </xf>
    <xf numFmtId="0" fontId="0" fillId="0" borderId="9" xfId="0" applyFont="1" applyBorder="1" applyAlignment="1">
      <alignment horizontal="left" wrapText="1"/>
    </xf>
    <xf numFmtId="0" fontId="0" fillId="0" borderId="31" xfId="0" applyBorder="1" applyAlignment="1">
      <alignment horizontal="left" wrapText="1"/>
    </xf>
    <xf numFmtId="0" fontId="0" fillId="0" borderId="32" xfId="0" applyFont="1" applyBorder="1" applyAlignment="1">
      <alignment horizontal="left" wrapText="1"/>
    </xf>
    <xf numFmtId="0" fontId="0" fillId="0" borderId="37" xfId="0" applyBorder="1" applyAlignment="1">
      <alignment horizontal="left" wrapText="1"/>
    </xf>
    <xf numFmtId="0" fontId="0" fillId="0" borderId="33" xfId="0" applyFont="1" applyBorder="1" applyAlignment="1">
      <alignment horizontal="left" wrapText="1"/>
    </xf>
    <xf numFmtId="0" fontId="0" fillId="0" borderId="37" xfId="0" applyBorder="1" applyAlignment="1">
      <alignment horizontal="left"/>
    </xf>
    <xf numFmtId="0" fontId="0" fillId="0" borderId="32" xfId="0" applyFont="1" applyBorder="1" applyAlignment="1">
      <alignment horizontal="left"/>
    </xf>
    <xf numFmtId="0" fontId="0" fillId="0" borderId="33" xfId="0" applyFont="1" applyBorder="1" applyAlignment="1">
      <alignment horizontal="left"/>
    </xf>
    <xf numFmtId="0" fontId="0" fillId="0" borderId="31" xfId="0" applyBorder="1" applyAlignment="1">
      <alignment horizontal="left"/>
    </xf>
    <xf numFmtId="0" fontId="19" fillId="0" borderId="0" xfId="0" applyFont="1" applyAlignment="1">
      <alignment horizontal="left"/>
    </xf>
    <xf numFmtId="0" fontId="22" fillId="0" borderId="11" xfId="0" applyFont="1" applyBorder="1" applyAlignment="1">
      <alignment horizontal="center"/>
    </xf>
    <xf numFmtId="0" fontId="22" fillId="0" borderId="12" xfId="0" applyFont="1" applyBorder="1" applyAlignment="1">
      <alignment horizontal="center"/>
    </xf>
    <xf numFmtId="0" fontId="20" fillId="0" borderId="0" xfId="0" applyFont="1" applyAlignment="1">
      <alignment horizontal="left" wrapText="1"/>
    </xf>
    <xf numFmtId="0" fontId="23" fillId="0" borderId="11" xfId="0" applyFont="1" applyBorder="1" applyAlignment="1">
      <alignment horizontal="center"/>
    </xf>
    <xf numFmtId="0" fontId="23" fillId="0" borderId="12" xfId="0" applyFont="1" applyBorder="1" applyAlignment="1">
      <alignment horizontal="center"/>
    </xf>
    <xf numFmtId="0" fontId="33" fillId="0" borderId="0" xfId="0" applyFont="1" applyAlignment="1">
      <alignment horizontal="center"/>
    </xf>
  </cellXfs>
  <cellStyles count="2">
    <cellStyle name="20% - Accent1" xfId="1" builtinId="30"/>
    <cellStyle name="Normal" xfId="0" builtinId="0"/>
  </cellStyles>
  <dxfs count="403">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ont>
        <color auto="1"/>
      </font>
      <fill>
        <patternFill>
          <bgColor theme="5"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ont>
        <color auto="1"/>
      </font>
      <fill>
        <patternFill>
          <bgColor theme="5" tint="0.79998168889431442"/>
        </patternFill>
      </fill>
    </dxf>
    <dxf>
      <font>
        <b val="0"/>
        <i val="0"/>
        <strike val="0"/>
        <condense val="0"/>
        <extend val="0"/>
        <outline val="0"/>
        <shadow val="0"/>
        <u val="none"/>
        <vertAlign val="baseline"/>
        <sz val="20"/>
        <color theme="1"/>
        <name val="Calibri"/>
        <scheme val="minor"/>
      </font>
      <alignment horizontal="center" vertical="center" textRotation="0" wrapText="0" relativeIndent="0" justifyLastLine="0" shrinkToFit="0" readingOrder="0"/>
      <border diagonalUp="0" diagonalDown="0">
        <left style="thin">
          <color auto="1"/>
        </left>
        <right style="medium">
          <color auto="1"/>
        </right>
        <top style="thin">
          <color auto="1"/>
        </top>
        <bottom style="thin">
          <color auto="1"/>
        </bottom>
        <vertical/>
        <horizontal style="thin">
          <color auto="1"/>
        </horizontal>
      </border>
      <protection locked="0" hidden="0"/>
    </dxf>
    <dxf>
      <font>
        <b val="0"/>
        <i val="0"/>
        <strike val="0"/>
        <condense val="0"/>
        <extend val="0"/>
        <outline val="0"/>
        <shadow val="0"/>
        <u val="none"/>
        <vertAlign val="baseline"/>
        <sz val="20"/>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style="thin">
          <color auto="1"/>
        </horizontal>
      </border>
      <protection locked="0" hidden="0"/>
    </dxf>
    <dxf>
      <font>
        <b val="0"/>
        <i val="0"/>
        <strike val="0"/>
        <condense val="0"/>
        <extend val="0"/>
        <outline val="0"/>
        <shadow val="0"/>
        <u val="none"/>
        <vertAlign val="baseline"/>
        <sz val="20"/>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style="thin">
          <color auto="1"/>
        </horizontal>
      </border>
      <protection locked="0" hidden="0"/>
    </dxf>
    <dxf>
      <font>
        <b val="0"/>
        <i val="0"/>
        <strike val="0"/>
        <condense val="0"/>
        <extend val="0"/>
        <outline val="0"/>
        <shadow val="0"/>
        <u val="none"/>
        <vertAlign val="baseline"/>
        <sz val="20"/>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style="thin">
          <color auto="1"/>
        </horizontal>
      </border>
      <protection locked="0" hidden="0"/>
    </dxf>
    <dxf>
      <font>
        <b val="0"/>
        <i val="0"/>
        <strike val="0"/>
        <condense val="0"/>
        <extend val="0"/>
        <outline val="0"/>
        <shadow val="0"/>
        <u val="none"/>
        <vertAlign val="baseline"/>
        <sz val="20"/>
        <color theme="1"/>
        <name val="Calibri"/>
        <scheme val="minor"/>
      </font>
      <alignment horizontal="center" vertical="center" textRotation="0" wrapText="0" relativeIndent="0" justifyLastLine="0" shrinkToFit="0" readingOrder="0"/>
      <border diagonalUp="0" diagonalDown="0">
        <left style="medium">
          <color auto="1"/>
        </left>
        <right style="thin">
          <color auto="1"/>
        </right>
        <top style="thin">
          <color auto="1"/>
        </top>
        <bottom style="thin">
          <color auto="1"/>
        </bottom>
        <vertical/>
        <horizontal style="thin">
          <color auto="1"/>
        </horizontal>
      </border>
      <protection locked="0" hidden="0"/>
    </dxf>
    <dxf>
      <font>
        <b val="0"/>
        <i val="0"/>
        <strike val="0"/>
        <condense val="0"/>
        <extend val="0"/>
        <outline val="0"/>
        <shadow val="0"/>
        <u val="none"/>
        <vertAlign val="baseline"/>
        <sz val="11"/>
        <color theme="1"/>
        <name val="Calibri"/>
        <scheme val="minor"/>
      </font>
      <numFmt numFmtId="0" formatCode="General"/>
      <alignment horizontal="general" vertical="center" textRotation="0" wrapText="1" relativeIndent="0" justifyLastLine="0" shrinkToFit="0" readingOrder="0"/>
      <border diagonalUp="0" diagonalDown="0" outline="0">
        <left/>
        <right style="medium">
          <color auto="1"/>
        </right>
        <top style="thin">
          <color auto="1"/>
        </top>
        <bottom style="thin">
          <color auto="1"/>
        </bottom>
      </border>
    </dxf>
    <dxf>
      <font>
        <b val="0"/>
        <i val="0"/>
        <strike val="0"/>
        <condense val="0"/>
        <extend val="0"/>
        <outline val="0"/>
        <shadow val="0"/>
        <u val="none"/>
        <vertAlign val="baseline"/>
        <sz val="11"/>
        <color theme="1"/>
        <name val="Calibri"/>
        <scheme val="minor"/>
      </font>
      <alignment horizontal="center" vertical="center" textRotation="0" wrapText="0" relativeIndent="0" justifyLastLine="0" shrinkToFit="0" readingOrder="0"/>
      <border diagonalUp="0" diagonalDown="0" outline="0">
        <left/>
        <right style="medium">
          <color auto="1"/>
        </right>
        <top style="thin">
          <color auto="1"/>
        </top>
        <bottom style="thin">
          <color auto="1"/>
        </bottom>
      </border>
    </dxf>
    <dxf>
      <border outline="0">
        <left style="medium">
          <color auto="1"/>
        </left>
        <right style="medium">
          <color auto="1"/>
        </right>
        <top style="thin">
          <color auto="1"/>
        </top>
        <bottom style="medium">
          <color auto="1"/>
        </bottom>
      </border>
    </dxf>
    <dxf>
      <font>
        <strike val="0"/>
        <outline val="0"/>
        <shadow val="0"/>
        <vertAlign val="baseline"/>
        <name val="Calibri"/>
        <scheme val="none"/>
      </font>
    </dxf>
    <dxf>
      <border>
        <bottom style="medium">
          <color auto="1"/>
        </bottom>
        <vertical/>
        <horizontal/>
      </border>
    </dxf>
    <dxf>
      <font>
        <b/>
        <i val="0"/>
        <strike val="0"/>
        <condense val="0"/>
        <extend val="0"/>
        <outline val="0"/>
        <shadow val="0"/>
        <u val="none"/>
        <vertAlign val="baseline"/>
        <sz val="11"/>
        <color theme="1"/>
        <name val="Calibri"/>
        <scheme val="minor"/>
      </font>
      <alignment horizontal="center" vertical="bottom" textRotation="0" wrapText="0" relativeIndent="0" justifyLastLine="0" shrinkToFit="0" readingOrder="0"/>
      <border diagonalUp="0" diagonalDown="0" outline="0">
        <left style="thin">
          <color auto="1"/>
        </left>
        <right style="thin">
          <color auto="1"/>
        </right>
        <top/>
        <bottom/>
      </border>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ill>
        <patternFill>
          <bgColor theme="5" tint="0.79998168889431442"/>
        </patternFill>
      </fill>
    </dxf>
    <dxf>
      <font>
        <b val="0"/>
        <i val="0"/>
        <strike val="0"/>
        <condense val="0"/>
        <extend val="0"/>
        <outline val="0"/>
        <shadow val="0"/>
        <u val="none"/>
        <vertAlign val="baseline"/>
        <sz val="20"/>
        <color theme="1"/>
        <name val="Calibri"/>
        <scheme val="minor"/>
      </font>
      <alignment horizontal="center" vertical="center" textRotation="0" wrapText="0" relativeIndent="0" justifyLastLine="0" shrinkToFit="0" readingOrder="0"/>
      <border diagonalUp="0" diagonalDown="0" outline="0">
        <left style="thin">
          <color auto="1"/>
        </left>
        <right/>
        <top style="thin">
          <color auto="1"/>
        </top>
        <bottom style="thin">
          <color auto="1"/>
        </bottom>
      </border>
      <protection locked="0" hidden="0"/>
    </dxf>
    <dxf>
      <font>
        <b val="0"/>
        <i val="0"/>
        <strike val="0"/>
        <condense val="0"/>
        <extend val="0"/>
        <outline val="0"/>
        <shadow val="0"/>
        <u val="none"/>
        <vertAlign val="baseline"/>
        <sz val="20"/>
        <color theme="1"/>
        <name val="Calibri"/>
        <scheme val="minor"/>
      </font>
      <alignment horizontal="center" vertical="center" textRotation="0" wrapText="0"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20"/>
        <color theme="1"/>
        <name val="Calibri"/>
        <scheme val="minor"/>
      </font>
      <alignment horizontal="center" vertical="center" textRotation="0" wrapText="0"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20"/>
        <color theme="1"/>
        <name val="Calibri"/>
        <scheme val="minor"/>
      </font>
      <alignment horizontal="center" vertical="center" textRotation="0" wrapText="0"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20"/>
        <color theme="1"/>
        <name val="Calibri"/>
        <scheme val="minor"/>
      </font>
      <alignment horizontal="center" vertical="center" textRotation="0" wrapText="0" relativeIndent="0" justifyLastLine="0" shrinkToFit="0" readingOrder="0"/>
      <border diagonalUp="0" diagonalDown="0" outline="0">
        <left style="medium">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Calibri"/>
        <scheme val="minor"/>
      </font>
      <numFmt numFmtId="0" formatCode="General"/>
      <alignment horizontal="general" vertical="center" textRotation="0" wrapText="1" relativeIndent="0" justifyLastLine="0" shrinkToFit="0" readingOrder="0"/>
      <border diagonalUp="0" diagonalDown="0" outline="0">
        <left/>
        <right style="medium">
          <color auto="1"/>
        </right>
        <top style="thin">
          <color auto="1"/>
        </top>
        <bottom style="thin">
          <color auto="1"/>
        </bottom>
      </border>
    </dxf>
    <dxf>
      <font>
        <b val="0"/>
        <i val="0"/>
        <strike val="0"/>
        <condense val="0"/>
        <extend val="0"/>
        <outline val="0"/>
        <shadow val="0"/>
        <u val="none"/>
        <vertAlign val="baseline"/>
        <sz val="11"/>
        <color theme="1"/>
        <name val="Calibri"/>
        <scheme val="minor"/>
      </font>
      <alignment horizontal="center" vertical="center" textRotation="0" wrapText="0" relativeIndent="0" justifyLastLine="0" shrinkToFit="0" readingOrder="0"/>
      <border diagonalUp="0" diagonalDown="0" outline="0">
        <left/>
        <right style="medium">
          <color auto="1"/>
        </right>
        <top style="thin">
          <color auto="1"/>
        </top>
        <bottom style="thin">
          <color auto="1"/>
        </bottom>
      </border>
    </dxf>
    <dxf>
      <border outline="0">
        <left style="medium">
          <color auto="1"/>
        </left>
        <right style="medium">
          <color auto="1"/>
        </right>
        <top style="thin">
          <color auto="1"/>
        </top>
        <bottom style="medium">
          <color auto="1"/>
        </bottom>
      </border>
    </dxf>
    <dxf>
      <font>
        <strike val="0"/>
        <outline val="0"/>
        <shadow val="0"/>
        <vertAlign val="baseline"/>
        <name val="Calibri"/>
        <scheme val="minor"/>
      </font>
    </dxf>
    <dxf>
      <border>
        <bottom style="medium">
          <color auto="1"/>
        </bottom>
        <vertical/>
        <horizontal/>
      </border>
    </dxf>
    <dxf>
      <font>
        <b/>
        <i val="0"/>
        <strike val="0"/>
        <condense val="0"/>
        <extend val="0"/>
        <outline val="0"/>
        <shadow val="0"/>
        <u val="none"/>
        <vertAlign val="baseline"/>
        <sz val="11"/>
        <color theme="1"/>
        <name val="Calibri"/>
        <scheme val="minor"/>
      </font>
      <alignment horizontal="center" vertical="bottom" textRotation="0" wrapText="0" relativeIndent="0" justifyLastLine="0" shrinkToFit="0" readingOrder="0"/>
      <border diagonalUp="0" diagonalDown="0" outline="0">
        <left style="thin">
          <color auto="1"/>
        </left>
        <right style="thin">
          <color auto="1"/>
        </right>
        <top/>
        <bottom/>
      </border>
    </dxf>
    <dxf>
      <fill>
        <patternFill>
          <bgColor theme="6" tint="0.59996337778862885"/>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ndense val="0"/>
        <extend val="0"/>
        <color rgb="FF006100"/>
      </font>
      <fill>
        <patternFill>
          <bgColor rgb="FFC6EFCE"/>
        </patternFill>
      </fill>
    </dxf>
    <dxf>
      <fill>
        <patternFill>
          <bgColor theme="5" tint="0.79998168889431442"/>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val="0"/>
        <i val="0"/>
        <strike val="0"/>
        <condense val="0"/>
        <extend val="0"/>
        <outline val="0"/>
        <shadow val="0"/>
        <u val="none"/>
        <vertAlign val="baseline"/>
        <sz val="20"/>
        <color theme="1"/>
        <name val="Calibri"/>
        <scheme val="minor"/>
      </font>
      <alignment horizontal="center" vertical="center" textRotation="0" wrapText="0" relativeIndent="0" justifyLastLine="0" shrinkToFit="0" readingOrder="0"/>
      <border diagonalUp="0" diagonalDown="0">
        <left style="thin">
          <color auto="1"/>
        </left>
        <right style="medium">
          <color auto="1"/>
        </right>
        <top style="thin">
          <color auto="1"/>
        </top>
        <bottom style="thin">
          <color auto="1"/>
        </bottom>
        <vertical/>
        <horizontal style="thin">
          <color auto="1"/>
        </horizontal>
      </border>
      <protection locked="0" hidden="0"/>
    </dxf>
    <dxf>
      <font>
        <b val="0"/>
        <i val="0"/>
        <strike val="0"/>
        <condense val="0"/>
        <extend val="0"/>
        <outline val="0"/>
        <shadow val="0"/>
        <u val="none"/>
        <vertAlign val="baseline"/>
        <sz val="20"/>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style="thin">
          <color auto="1"/>
        </horizontal>
      </border>
      <protection locked="0" hidden="0"/>
    </dxf>
    <dxf>
      <font>
        <b val="0"/>
        <i val="0"/>
        <strike val="0"/>
        <condense val="0"/>
        <extend val="0"/>
        <outline val="0"/>
        <shadow val="0"/>
        <u val="none"/>
        <vertAlign val="baseline"/>
        <sz val="20"/>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style="thin">
          <color auto="1"/>
        </horizontal>
      </border>
      <protection locked="0" hidden="0"/>
    </dxf>
    <dxf>
      <font>
        <b val="0"/>
        <i val="0"/>
        <strike val="0"/>
        <condense val="0"/>
        <extend val="0"/>
        <outline val="0"/>
        <shadow val="0"/>
        <u val="none"/>
        <vertAlign val="baseline"/>
        <sz val="20"/>
        <color theme="1"/>
        <name val="Calibri"/>
        <scheme val="minor"/>
      </font>
      <alignment horizontal="center" vertical="center" textRotation="0" wrapText="0" relativeIndent="0" justifyLastLine="0" shrinkToFit="0" readingOrder="0"/>
      <border diagonalUp="0" diagonalDown="0">
        <left style="thin">
          <color auto="1"/>
        </left>
        <right style="thin">
          <color auto="1"/>
        </right>
        <top style="thin">
          <color auto="1"/>
        </top>
        <bottom style="thin">
          <color auto="1"/>
        </bottom>
        <vertical/>
        <horizontal style="thin">
          <color auto="1"/>
        </horizontal>
      </border>
      <protection locked="0" hidden="0"/>
    </dxf>
    <dxf>
      <font>
        <b val="0"/>
        <i val="0"/>
        <strike val="0"/>
        <condense val="0"/>
        <extend val="0"/>
        <outline val="0"/>
        <shadow val="0"/>
        <u val="none"/>
        <vertAlign val="baseline"/>
        <sz val="20"/>
        <color theme="1"/>
        <name val="Calibri"/>
        <scheme val="minor"/>
      </font>
      <alignment horizontal="center" vertical="center" textRotation="0" wrapText="0" relativeIndent="0" justifyLastLine="0" shrinkToFit="0" readingOrder="0"/>
      <border diagonalUp="0" diagonalDown="0">
        <left style="medium">
          <color auto="1"/>
        </left>
        <right style="thin">
          <color auto="1"/>
        </right>
        <top style="thin">
          <color auto="1"/>
        </top>
        <bottom style="thin">
          <color auto="1"/>
        </bottom>
        <vertical/>
        <horizontal style="thin">
          <color auto="1"/>
        </horizontal>
      </border>
      <protection locked="0" hidden="0"/>
    </dxf>
    <dxf>
      <font>
        <b val="0"/>
        <i val="0"/>
        <strike val="0"/>
        <condense val="0"/>
        <extend val="0"/>
        <outline val="0"/>
        <shadow val="0"/>
        <u val="none"/>
        <vertAlign val="baseline"/>
        <sz val="11"/>
        <color theme="1"/>
        <name val="Calibri"/>
        <scheme val="minor"/>
      </font>
      <numFmt numFmtId="0" formatCode="General"/>
      <alignment horizontal="general" vertical="center" textRotation="0" wrapText="1" relativeIndent="0" justifyLastLine="0" shrinkToFit="0" readingOrder="0"/>
      <border diagonalUp="0" diagonalDown="0" outline="0">
        <left/>
        <right style="medium">
          <color auto="1"/>
        </right>
        <top style="thin">
          <color auto="1"/>
        </top>
        <bottom style="thin">
          <color auto="1"/>
        </bottom>
      </border>
    </dxf>
    <dxf>
      <font>
        <b val="0"/>
        <i val="0"/>
        <strike val="0"/>
        <condense val="0"/>
        <extend val="0"/>
        <outline val="0"/>
        <shadow val="0"/>
        <u val="none"/>
        <vertAlign val="baseline"/>
        <sz val="11"/>
        <color theme="1"/>
        <name val="Calibri"/>
        <scheme val="minor"/>
      </font>
      <alignment horizontal="center" vertical="center" textRotation="0" wrapText="0" relativeIndent="0" justifyLastLine="0" shrinkToFit="0" readingOrder="0"/>
      <border diagonalUp="0" diagonalDown="0" outline="0">
        <left/>
        <right style="medium">
          <color auto="1"/>
        </right>
        <top style="thin">
          <color auto="1"/>
        </top>
        <bottom style="thin">
          <color auto="1"/>
        </bottom>
      </border>
    </dxf>
    <dxf>
      <border outline="0">
        <left style="medium">
          <color auto="1"/>
        </left>
        <right style="medium">
          <color auto="1"/>
        </right>
        <top style="thin">
          <color auto="1"/>
        </top>
        <bottom style="medium">
          <color auto="1"/>
        </bottom>
      </border>
    </dxf>
    <dxf>
      <font>
        <strike val="0"/>
        <outline val="0"/>
        <shadow val="0"/>
        <vertAlign val="baseline"/>
        <name val="Calibri"/>
        <scheme val="none"/>
      </font>
    </dxf>
    <dxf>
      <border>
        <bottom style="medium">
          <color auto="1"/>
        </bottom>
        <vertical/>
        <horizontal/>
      </border>
    </dxf>
    <dxf>
      <font>
        <b/>
        <i val="0"/>
        <strike val="0"/>
        <condense val="0"/>
        <extend val="0"/>
        <outline val="0"/>
        <shadow val="0"/>
        <u val="none"/>
        <vertAlign val="baseline"/>
        <sz val="11"/>
        <color theme="1"/>
        <name val="Calibri"/>
        <scheme val="minor"/>
      </font>
      <alignment horizontal="center" vertical="bottom" textRotation="0" wrapText="0" relativeIndent="0" justifyLastLine="0" shrinkToFit="0" readingOrder="0"/>
      <border diagonalUp="0" diagonalDown="0" outline="0">
        <left style="thin">
          <color auto="1"/>
        </left>
        <right style="thin">
          <color auto="1"/>
        </right>
        <top/>
        <bottom/>
      </border>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ill>
        <patternFill>
          <bgColor theme="5" tint="0.79998168889431442"/>
        </patternFill>
      </fill>
    </dxf>
    <dxf>
      <font>
        <b val="0"/>
        <i val="0"/>
        <strike val="0"/>
        <condense val="0"/>
        <extend val="0"/>
        <outline val="0"/>
        <shadow val="0"/>
        <u val="none"/>
        <vertAlign val="baseline"/>
        <sz val="20"/>
        <color theme="1"/>
        <name val="Calibri"/>
        <scheme val="minor"/>
      </font>
      <alignment horizontal="center" vertical="center" textRotation="0" wrapText="0" relativeIndent="0" justifyLastLine="0" shrinkToFit="0" readingOrder="0"/>
      <border diagonalUp="0" diagonalDown="0" outline="0">
        <left style="thin">
          <color auto="1"/>
        </left>
        <right/>
        <top style="thin">
          <color auto="1"/>
        </top>
        <bottom style="thin">
          <color auto="1"/>
        </bottom>
      </border>
      <protection locked="0" hidden="0"/>
    </dxf>
    <dxf>
      <font>
        <b val="0"/>
        <i val="0"/>
        <strike val="0"/>
        <condense val="0"/>
        <extend val="0"/>
        <outline val="0"/>
        <shadow val="0"/>
        <u val="none"/>
        <vertAlign val="baseline"/>
        <sz val="20"/>
        <color theme="1"/>
        <name val="Calibri"/>
        <scheme val="minor"/>
      </font>
      <alignment horizontal="center" vertical="center" textRotation="0" wrapText="0"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20"/>
        <color theme="1"/>
        <name val="Calibri"/>
        <scheme val="minor"/>
      </font>
      <alignment horizontal="center" vertical="center" textRotation="0" wrapText="0"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20"/>
        <color theme="1"/>
        <name val="Calibri"/>
        <scheme val="minor"/>
      </font>
      <alignment horizontal="center" vertical="center" textRotation="0" wrapText="0"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20"/>
        <color theme="1"/>
        <name val="Calibri"/>
        <scheme val="minor"/>
      </font>
      <alignment horizontal="center" vertical="center" textRotation="0" wrapText="0" relativeIndent="0" justifyLastLine="0" shrinkToFit="0" readingOrder="0"/>
      <border diagonalUp="0" diagonalDown="0" outline="0">
        <left style="medium">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Calibri"/>
        <scheme val="minor"/>
      </font>
      <numFmt numFmtId="0" formatCode="General"/>
      <alignment horizontal="general" vertical="center" textRotation="0" wrapText="1" relativeIndent="0" justifyLastLine="0" shrinkToFit="0" readingOrder="0"/>
      <border diagonalUp="0" diagonalDown="0" outline="0">
        <left/>
        <right style="medium">
          <color auto="1"/>
        </right>
        <top style="thin">
          <color auto="1"/>
        </top>
        <bottom style="thin">
          <color auto="1"/>
        </bottom>
      </border>
    </dxf>
    <dxf>
      <font>
        <b val="0"/>
        <i val="0"/>
        <strike val="0"/>
        <condense val="0"/>
        <extend val="0"/>
        <outline val="0"/>
        <shadow val="0"/>
        <u val="none"/>
        <vertAlign val="baseline"/>
        <sz val="11"/>
        <color theme="1"/>
        <name val="Calibri"/>
        <scheme val="minor"/>
      </font>
      <alignment horizontal="center" vertical="center" textRotation="0" wrapText="0" relativeIndent="0" justifyLastLine="0" shrinkToFit="0" readingOrder="0"/>
      <border diagonalUp="0" diagonalDown="0" outline="0">
        <left/>
        <right style="medium">
          <color auto="1"/>
        </right>
        <top style="thin">
          <color auto="1"/>
        </top>
        <bottom style="thin">
          <color auto="1"/>
        </bottom>
      </border>
    </dxf>
    <dxf>
      <border outline="0">
        <left style="medium">
          <color auto="1"/>
        </left>
        <right style="medium">
          <color auto="1"/>
        </right>
        <top style="thin">
          <color auto="1"/>
        </top>
        <bottom style="medium">
          <color auto="1"/>
        </bottom>
      </border>
    </dxf>
    <dxf>
      <font>
        <strike val="0"/>
        <outline val="0"/>
        <shadow val="0"/>
        <vertAlign val="baseline"/>
        <name val="Calibri"/>
        <scheme val="minor"/>
      </font>
    </dxf>
    <dxf>
      <border>
        <bottom style="medium">
          <color auto="1"/>
        </bottom>
        <vertical/>
        <horizontal/>
      </border>
    </dxf>
    <dxf>
      <font>
        <b/>
        <i val="0"/>
        <strike val="0"/>
        <condense val="0"/>
        <extend val="0"/>
        <outline val="0"/>
        <shadow val="0"/>
        <u val="none"/>
        <vertAlign val="baseline"/>
        <sz val="11"/>
        <color theme="1"/>
        <name val="Calibri"/>
        <scheme val="minor"/>
      </font>
      <alignment horizontal="center" vertical="bottom" textRotation="0" wrapText="0" relativeIndent="0" justifyLastLine="0" shrinkToFit="0" readingOrder="0"/>
      <border diagonalUp="0" diagonalDown="0" outline="0">
        <left style="thin">
          <color auto="1"/>
        </left>
        <right style="thin">
          <color auto="1"/>
        </right>
        <top/>
        <bottom/>
      </border>
    </dxf>
    <dxf>
      <fill>
        <patternFill>
          <bgColor theme="6" tint="0.59996337778862885"/>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lor theme="5" tint="-0.24994659260841701"/>
      </font>
      <fill>
        <patternFill>
          <bgColor theme="5" tint="0.39994506668294322"/>
        </patternFill>
      </fill>
    </dxf>
    <dxf>
      <fill>
        <patternFill>
          <bgColor theme="6" tint="0.59996337778862885"/>
        </patternFill>
      </fill>
    </dxf>
    <dxf>
      <font>
        <color theme="5" tint="-0.24994659260841701"/>
      </font>
      <fill>
        <patternFill>
          <bgColor theme="5" tint="0.39994506668294322"/>
        </patternFill>
      </fill>
    </dxf>
    <dxf>
      <font>
        <condense val="0"/>
        <extend val="0"/>
        <color rgb="FF006100"/>
      </font>
      <fill>
        <patternFill>
          <bgColor rgb="FFC6EFCE"/>
        </patternFill>
      </fill>
    </dxf>
    <dxf>
      <fill>
        <patternFill>
          <bgColor theme="5" tint="0.79998168889431442"/>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color rgb="FFC00000"/>
      </font>
      <fill>
        <patternFill>
          <bgColor theme="5" tint="0.39994506668294322"/>
        </patternFill>
      </fill>
    </dxf>
    <dxf>
      <fill>
        <patternFill>
          <bgColor theme="6" tint="0.5999633777886288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395356</xdr:colOff>
      <xdr:row>1</xdr:row>
      <xdr:rowOff>150467</xdr:rowOff>
    </xdr:from>
    <xdr:to>
      <xdr:col>4</xdr:col>
      <xdr:colOff>521942</xdr:colOff>
      <xdr:row>1</xdr:row>
      <xdr:rowOff>1807817</xdr:rowOff>
    </xdr:to>
    <xdr:pic>
      <xdr:nvPicPr>
        <xdr:cNvPr id="2" name="Picture 0" descr="body battery.jp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95356" y="746815"/>
          <a:ext cx="3008934" cy="1657350"/>
        </a:xfrm>
        <a:prstGeom prst="rect">
          <a:avLst/>
        </a:prstGeom>
        <a:noFill/>
      </xdr:spPr>
    </xdr:pic>
    <xdr:clientData/>
  </xdr:twoCellAnchor>
  <xdr:twoCellAnchor editAs="oneCell">
    <xdr:from>
      <xdr:col>5</xdr:col>
      <xdr:colOff>441741</xdr:colOff>
      <xdr:row>1</xdr:row>
      <xdr:rowOff>154609</xdr:rowOff>
    </xdr:from>
    <xdr:to>
      <xdr:col>7</xdr:col>
      <xdr:colOff>232803</xdr:colOff>
      <xdr:row>1</xdr:row>
      <xdr:rowOff>1731617</xdr:rowOff>
    </xdr:to>
    <xdr:pic>
      <xdr:nvPicPr>
        <xdr:cNvPr id="4" name="Picture 3">
          <a:extLst>
            <a:ext uri="{FF2B5EF4-FFF2-40B4-BE49-F238E27FC236}">
              <a16:creationId xmlns:a16="http://schemas.microsoft.com/office/drawing/2014/main" id="{B844216B-E807-6D4F-92B9-A2110C9EE720}"/>
            </a:ext>
          </a:extLst>
        </xdr:cNvPr>
        <xdr:cNvPicPr>
          <a:picLocks noChangeAspect="1"/>
        </xdr:cNvPicPr>
      </xdr:nvPicPr>
      <xdr:blipFill>
        <a:blip xmlns:r="http://schemas.openxmlformats.org/officeDocument/2006/relationships" r:embed="rId2"/>
        <a:stretch>
          <a:fillRect/>
        </a:stretch>
      </xdr:blipFill>
      <xdr:spPr>
        <a:xfrm>
          <a:off x="3997741" y="750957"/>
          <a:ext cx="1138366" cy="157700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A2:G15" totalsRowShown="0" headerRowDxfId="262" dataDxfId="260" headerRowBorderDxfId="261" tableBorderDxfId="259">
  <tableColumns count="7">
    <tableColumn id="1" xr3:uid="{00000000-0010-0000-0000-000001000000}" name=" " dataDxfId="258"/>
    <tableColumn id="2" xr3:uid="{00000000-0010-0000-0000-000002000000}" name="Point Value" dataDxfId="257"/>
    <tableColumn id="3" xr3:uid="{00000000-0010-0000-0000-000003000000}" name="0" dataDxfId="256"/>
    <tableColumn id="4" xr3:uid="{00000000-0010-0000-0000-000004000000}" name="1" dataDxfId="255"/>
    <tableColumn id="5" xr3:uid="{00000000-0010-0000-0000-000005000000}" name="2" dataDxfId="254"/>
    <tableColumn id="6" xr3:uid="{00000000-0010-0000-0000-000006000000}" name="3" dataDxfId="253"/>
    <tableColumn id="7" xr3:uid="{00000000-0010-0000-0000-000007000000}" name="4" dataDxfId="252"/>
  </tableColumns>
  <tableStyleInfo name="TableStyleMedium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32" displayName="Table32" ref="A2:G18" totalsRowShown="0" headerRowDxfId="219" dataDxfId="217" headerRowBorderDxfId="218" tableBorderDxfId="216">
  <tableColumns count="7">
    <tableColumn id="1" xr3:uid="{00000000-0010-0000-0100-000001000000}" name=" " dataDxfId="215"/>
    <tableColumn id="2" xr3:uid="{00000000-0010-0000-0100-000002000000}" name="Point Value" dataDxfId="214"/>
    <tableColumn id="3" xr3:uid="{00000000-0010-0000-0100-000003000000}" name="0" dataDxfId="213"/>
    <tableColumn id="4" xr3:uid="{00000000-0010-0000-0100-000004000000}" name="1" dataDxfId="212"/>
    <tableColumn id="5" xr3:uid="{00000000-0010-0000-0100-000005000000}" name="2" dataDxfId="211"/>
    <tableColumn id="6" xr3:uid="{00000000-0010-0000-0100-000006000000}" name="3" dataDxfId="210"/>
    <tableColumn id="7" xr3:uid="{00000000-0010-0000-0100-000007000000}" name="4" dataDxfId="209"/>
  </tableColumns>
  <tableStyleInfo name="TableStyleMedium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33" displayName="Table33" ref="A2:G15" totalsRowShown="0" headerRowDxfId="70" dataDxfId="68" headerRowBorderDxfId="69" tableBorderDxfId="67">
  <tableColumns count="7">
    <tableColumn id="1" xr3:uid="{00000000-0010-0000-0200-000001000000}" name=" " dataDxfId="66"/>
    <tableColumn id="2" xr3:uid="{00000000-0010-0000-0200-000002000000}" name="Point Value" dataDxfId="65"/>
    <tableColumn id="3" xr3:uid="{00000000-0010-0000-0200-000003000000}" name="0" dataDxfId="64"/>
    <tableColumn id="4" xr3:uid="{00000000-0010-0000-0200-000004000000}" name="1" dataDxfId="63"/>
    <tableColumn id="5" xr3:uid="{00000000-0010-0000-0200-000005000000}" name="2" dataDxfId="62"/>
    <tableColumn id="6" xr3:uid="{00000000-0010-0000-0200-000006000000}" name="3" dataDxfId="61"/>
    <tableColumn id="7" xr3:uid="{00000000-0010-0000-0200-000007000000}" name="4" dataDxfId="60"/>
  </tableColumns>
  <tableStyleInfo name="TableStyleMedium8"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325" displayName="Table325" ref="A2:G18" totalsRowShown="0" headerRowDxfId="27" dataDxfId="25" headerRowBorderDxfId="26" tableBorderDxfId="24">
  <tableColumns count="7">
    <tableColumn id="1" xr3:uid="{00000000-0010-0000-0300-000001000000}" name=" " dataDxfId="23"/>
    <tableColumn id="2" xr3:uid="{00000000-0010-0000-0300-000002000000}" name="Point Value" dataDxfId="22"/>
    <tableColumn id="3" xr3:uid="{00000000-0010-0000-0300-000003000000}" name="0" dataDxfId="21"/>
    <tableColumn id="4" xr3:uid="{00000000-0010-0000-0300-000004000000}" name="1" dataDxfId="20"/>
    <tableColumn id="5" xr3:uid="{00000000-0010-0000-0300-000005000000}" name="2" dataDxfId="19"/>
    <tableColumn id="6" xr3:uid="{00000000-0010-0000-0300-000006000000}" name="3" dataDxfId="18"/>
    <tableColumn id="7" xr3:uid="{00000000-0010-0000-0300-000007000000}" name="4" dataDxfId="17"/>
  </tableColumns>
  <tableStyleInfo name="TableStyleMedium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19"/>
  <sheetViews>
    <sheetView showGridLines="0" workbookViewId="0">
      <selection activeCell="M22" sqref="M22"/>
    </sheetView>
  </sheetViews>
  <sheetFormatPr baseColWidth="10" defaultColWidth="8.83203125" defaultRowHeight="15"/>
  <cols>
    <col min="1" max="1" width="3.33203125" style="23" customWidth="1"/>
    <col min="2" max="2" width="3.33203125" customWidth="1"/>
    <col min="3" max="10" width="9.5" customWidth="1"/>
  </cols>
  <sheetData>
    <row r="1" spans="1:10" s="22" customFormat="1" ht="23.25" customHeight="1" thickBot="1">
      <c r="A1" s="92" t="s">
        <v>6</v>
      </c>
      <c r="B1" s="93"/>
      <c r="C1" s="93"/>
      <c r="D1" s="93"/>
      <c r="E1" s="93"/>
      <c r="F1" s="93"/>
      <c r="G1" s="93"/>
      <c r="H1" s="93"/>
      <c r="I1" s="93"/>
      <c r="J1" s="94"/>
    </row>
    <row r="2" spans="1:10">
      <c r="A2" s="30" t="s">
        <v>7</v>
      </c>
      <c r="B2" s="95" t="s">
        <v>14</v>
      </c>
      <c r="C2" s="95"/>
      <c r="D2" s="95"/>
      <c r="E2" s="95"/>
      <c r="F2" s="95"/>
      <c r="G2" s="95"/>
      <c r="H2" s="95"/>
      <c r="I2" s="95"/>
      <c r="J2" s="96"/>
    </row>
    <row r="3" spans="1:10" ht="30" customHeight="1">
      <c r="A3" s="25"/>
      <c r="B3" s="31" t="s">
        <v>11</v>
      </c>
      <c r="C3" s="97" t="s">
        <v>20</v>
      </c>
      <c r="D3" s="97"/>
      <c r="E3" s="97"/>
      <c r="F3" s="97"/>
      <c r="G3" s="97"/>
      <c r="H3" s="97"/>
      <c r="I3" s="97"/>
      <c r="J3" s="98"/>
    </row>
    <row r="4" spans="1:10" ht="16">
      <c r="A4" s="25"/>
      <c r="B4" s="24" t="s">
        <v>12</v>
      </c>
      <c r="C4" s="97" t="s">
        <v>15</v>
      </c>
      <c r="D4" s="97"/>
      <c r="E4" s="97"/>
      <c r="F4" s="97"/>
      <c r="G4" s="97"/>
      <c r="H4" s="97"/>
      <c r="I4" s="97"/>
      <c r="J4" s="98"/>
    </row>
    <row r="5" spans="1:10" s="22" customFormat="1" ht="16" thickBot="1">
      <c r="A5" s="26"/>
      <c r="B5" s="27"/>
      <c r="C5" s="28"/>
      <c r="D5" s="28"/>
      <c r="E5" s="28"/>
      <c r="F5" s="28"/>
      <c r="G5" s="28"/>
      <c r="H5" s="28"/>
      <c r="I5" s="28"/>
      <c r="J5" s="29"/>
    </row>
    <row r="6" spans="1:10">
      <c r="A6" s="30" t="s">
        <v>8</v>
      </c>
      <c r="B6" s="95" t="s">
        <v>24</v>
      </c>
      <c r="C6" s="95"/>
      <c r="D6" s="95"/>
      <c r="E6" s="95"/>
      <c r="F6" s="95"/>
      <c r="G6" s="95"/>
      <c r="H6" s="95"/>
      <c r="I6" s="95"/>
      <c r="J6" s="96"/>
    </row>
    <row r="7" spans="1:10" s="22" customFormat="1" ht="16">
      <c r="A7" s="25"/>
      <c r="B7" s="35" t="s">
        <v>11</v>
      </c>
      <c r="C7" s="90" t="s">
        <v>17</v>
      </c>
      <c r="D7" s="90"/>
      <c r="E7" s="90"/>
      <c r="F7" s="90"/>
      <c r="G7" s="90"/>
      <c r="H7" s="90"/>
      <c r="I7" s="90"/>
      <c r="J7" s="91"/>
    </row>
    <row r="8" spans="1:10" s="22" customFormat="1" ht="16" thickBot="1">
      <c r="A8" s="26"/>
      <c r="B8" s="28"/>
      <c r="C8" s="28"/>
      <c r="D8" s="28"/>
      <c r="E8" s="28"/>
      <c r="F8" s="28"/>
      <c r="G8" s="28"/>
      <c r="H8" s="28"/>
      <c r="I8" s="28"/>
      <c r="J8" s="29"/>
    </row>
    <row r="9" spans="1:10">
      <c r="A9" s="30" t="s">
        <v>9</v>
      </c>
      <c r="B9" s="95" t="s">
        <v>13</v>
      </c>
      <c r="C9" s="95"/>
      <c r="D9" s="95"/>
      <c r="E9" s="95"/>
      <c r="F9" s="95"/>
      <c r="G9" s="95"/>
      <c r="H9" s="95"/>
      <c r="I9" s="95"/>
      <c r="J9" s="96"/>
    </row>
    <row r="10" spans="1:10" ht="30.75" customHeight="1">
      <c r="A10" s="25"/>
      <c r="B10" s="31" t="s">
        <v>11</v>
      </c>
      <c r="C10" s="97" t="s">
        <v>19</v>
      </c>
      <c r="D10" s="97"/>
      <c r="E10" s="97"/>
      <c r="F10" s="97"/>
      <c r="G10" s="97"/>
      <c r="H10" s="97"/>
      <c r="I10" s="97"/>
      <c r="J10" s="98"/>
    </row>
    <row r="11" spans="1:10" s="22" customFormat="1" ht="16" thickBot="1">
      <c r="A11" s="26"/>
      <c r="B11" s="27"/>
      <c r="C11" s="28"/>
      <c r="D11" s="28"/>
      <c r="E11" s="28"/>
      <c r="F11" s="28"/>
      <c r="G11" s="28"/>
      <c r="H11" s="28"/>
      <c r="I11" s="28"/>
      <c r="J11" s="29"/>
    </row>
    <row r="12" spans="1:10" s="22" customFormat="1">
      <c r="A12" s="30" t="s">
        <v>10</v>
      </c>
      <c r="B12" s="95" t="s">
        <v>16</v>
      </c>
      <c r="C12" s="95"/>
      <c r="D12" s="95"/>
      <c r="E12" s="95"/>
      <c r="F12" s="95"/>
      <c r="G12" s="95"/>
      <c r="H12" s="95"/>
      <c r="I12" s="95"/>
      <c r="J12" s="96"/>
    </row>
    <row r="13" spans="1:10" ht="16">
      <c r="A13" s="33"/>
      <c r="B13" s="34" t="s">
        <v>11</v>
      </c>
      <c r="C13" s="90" t="s">
        <v>18</v>
      </c>
      <c r="D13" s="90"/>
      <c r="E13" s="90"/>
      <c r="F13" s="90"/>
      <c r="G13" s="90"/>
      <c r="H13" s="90"/>
      <c r="I13" s="90"/>
      <c r="J13" s="91"/>
    </row>
    <row r="14" spans="1:10" ht="16" thickBot="1">
      <c r="A14" s="26"/>
      <c r="B14" s="32"/>
      <c r="C14" s="99"/>
      <c r="D14" s="99"/>
      <c r="E14" s="99"/>
      <c r="F14" s="99"/>
      <c r="G14" s="99"/>
      <c r="H14" s="99"/>
      <c r="I14" s="99"/>
      <c r="J14" s="100"/>
    </row>
    <row r="16" spans="1:10" ht="16" thickBot="1">
      <c r="C16" s="36" t="s">
        <v>21</v>
      </c>
    </row>
    <row r="17" spans="3:9" ht="27" thickBot="1">
      <c r="C17" s="84" t="s">
        <v>23</v>
      </c>
      <c r="D17" s="85"/>
      <c r="E17" s="85"/>
      <c r="F17" s="85"/>
      <c r="G17" s="85"/>
      <c r="H17" s="85"/>
      <c r="I17" s="86"/>
    </row>
    <row r="18" spans="3:9" ht="16" thickBot="1"/>
    <row r="19" spans="3:9" ht="27" thickBot="1">
      <c r="C19" s="87" t="s">
        <v>22</v>
      </c>
      <c r="D19" s="88"/>
      <c r="E19" s="88"/>
      <c r="F19" s="88"/>
      <c r="G19" s="88"/>
      <c r="H19" s="88"/>
      <c r="I19" s="89"/>
    </row>
  </sheetData>
  <sheetProtection algorithmName="SHA-512" hashValue="/dZaS39ksfdxQwAIekSv8wCMiozOWUXEqqmgbCOuRMowF486fgE7HJ6QPIp6liCysIM51khs4+PRUocui3q5Gg==" saltValue="slX3Td99vzAk4s2X+ffKrw==" spinCount="100000" sheet="1" objects="1" scenarios="1" selectLockedCells="1"/>
  <mergeCells count="13">
    <mergeCell ref="C17:I17"/>
    <mergeCell ref="C19:I19"/>
    <mergeCell ref="C7:J7"/>
    <mergeCell ref="A1:J1"/>
    <mergeCell ref="B2:J2"/>
    <mergeCell ref="C3:J3"/>
    <mergeCell ref="C4:J4"/>
    <mergeCell ref="B6:J6"/>
    <mergeCell ref="C14:J14"/>
    <mergeCell ref="B9:J9"/>
    <mergeCell ref="C10:J10"/>
    <mergeCell ref="B12:J12"/>
    <mergeCell ref="C13:J13"/>
  </mergeCells>
  <conditionalFormatting sqref="C17">
    <cfRule type="expression" dxfId="402" priority="3">
      <formula>COUNTIF($C17:$G17,"x") = 0</formula>
    </cfRule>
    <cfRule type="expression" dxfId="401" priority="4">
      <formula>COUNTIF($C17:$G17,"x") &gt; 1</formula>
    </cfRule>
  </conditionalFormatting>
  <pageMargins left="0.7" right="0.7" top="0.75" bottom="0.75" header="0.3" footer="0.3"/>
  <pageSetup orientation="portrai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23"/>
  <sheetViews>
    <sheetView showGridLines="0" tabSelected="1" zoomScale="115" zoomScaleNormal="115" zoomScalePageLayoutView="115" workbookViewId="0">
      <selection activeCell="B2" sqref="B2"/>
    </sheetView>
  </sheetViews>
  <sheetFormatPr baseColWidth="10" defaultColWidth="8.83203125" defaultRowHeight="15"/>
  <cols>
    <col min="1" max="1" width="11.33203125" style="1" customWidth="1"/>
    <col min="2" max="16384" width="8.83203125" style="1"/>
  </cols>
  <sheetData>
    <row r="1" spans="1:9" ht="47">
      <c r="A1" s="102" t="s">
        <v>72</v>
      </c>
      <c r="B1" s="102"/>
      <c r="C1" s="102"/>
      <c r="D1" s="102"/>
      <c r="E1" s="102"/>
      <c r="F1" s="102"/>
      <c r="G1" s="102"/>
      <c r="H1" s="102"/>
      <c r="I1" s="102"/>
    </row>
    <row r="2" spans="1:9" ht="149.25" customHeight="1">
      <c r="A2" s="64"/>
    </row>
    <row r="3" spans="1:9" ht="147" customHeight="1">
      <c r="A3" s="103" t="s">
        <v>314</v>
      </c>
      <c r="B3" s="101"/>
      <c r="C3" s="101"/>
      <c r="D3" s="101"/>
      <c r="E3" s="101"/>
      <c r="F3" s="101"/>
      <c r="G3" s="101"/>
      <c r="H3" s="101"/>
      <c r="I3" s="101"/>
    </row>
    <row r="4" spans="1:9" ht="16">
      <c r="A4" s="65"/>
      <c r="B4" s="58"/>
      <c r="C4" s="58"/>
      <c r="D4" s="58"/>
      <c r="E4" s="58"/>
      <c r="F4" s="58"/>
      <c r="G4" s="58"/>
      <c r="H4" s="58"/>
      <c r="I4" s="58"/>
    </row>
    <row r="5" spans="1:9" ht="33.75" customHeight="1">
      <c r="A5" s="101" t="s">
        <v>300</v>
      </c>
      <c r="B5" s="101"/>
      <c r="C5" s="101"/>
      <c r="D5" s="101"/>
      <c r="E5" s="101"/>
      <c r="F5" s="101"/>
      <c r="G5" s="101"/>
      <c r="H5" s="101"/>
      <c r="I5" s="101"/>
    </row>
    <row r="6" spans="1:9" ht="16">
      <c r="A6" s="66"/>
      <c r="B6" s="66"/>
      <c r="C6" s="66"/>
      <c r="D6" s="66"/>
      <c r="E6" s="66"/>
      <c r="F6" s="66"/>
      <c r="G6" s="66"/>
      <c r="H6" s="66"/>
      <c r="I6" s="66"/>
    </row>
    <row r="7" spans="1:9" ht="17">
      <c r="A7" s="48" t="s">
        <v>275</v>
      </c>
      <c r="B7" s="66"/>
      <c r="C7" s="66"/>
      <c r="D7" s="66"/>
      <c r="E7" s="66"/>
      <c r="F7" s="66"/>
      <c r="G7" s="66"/>
      <c r="H7" s="66"/>
      <c r="I7" s="66"/>
    </row>
    <row r="8" spans="1:9" ht="16">
      <c r="A8" s="104" t="s">
        <v>311</v>
      </c>
      <c r="B8" s="101"/>
      <c r="C8" s="101"/>
      <c r="D8" s="101"/>
      <c r="E8" s="101"/>
      <c r="F8" s="101"/>
      <c r="G8" s="101"/>
      <c r="H8" s="101"/>
      <c r="I8" s="101"/>
    </row>
    <row r="9" spans="1:9" ht="16" customHeight="1">
      <c r="A9" s="83" t="s">
        <v>312</v>
      </c>
      <c r="B9" s="66"/>
      <c r="C9" s="66"/>
      <c r="D9" s="66"/>
      <c r="E9" s="66"/>
      <c r="F9" s="66"/>
      <c r="G9" s="66"/>
      <c r="H9" s="66"/>
      <c r="I9" s="66"/>
    </row>
    <row r="10" spans="1:9" ht="17">
      <c r="A10" s="48" t="s">
        <v>276</v>
      </c>
      <c r="B10" s="66"/>
      <c r="C10" s="66"/>
      <c r="D10" s="66"/>
      <c r="E10" s="66"/>
      <c r="F10" s="66"/>
      <c r="G10" s="66"/>
      <c r="H10" s="66"/>
      <c r="I10" s="66"/>
    </row>
    <row r="11" spans="1:9" ht="16" customHeight="1">
      <c r="A11" s="101" t="s">
        <v>277</v>
      </c>
      <c r="B11" s="101"/>
      <c r="C11" s="101"/>
      <c r="D11" s="101"/>
      <c r="E11" s="101"/>
      <c r="F11" s="101"/>
      <c r="G11" s="101"/>
      <c r="H11" s="101"/>
      <c r="I11" s="101"/>
    </row>
    <row r="12" spans="1:9" ht="16" customHeight="1">
      <c r="A12" s="66"/>
      <c r="B12" s="66"/>
      <c r="C12" s="66"/>
      <c r="D12" s="66"/>
      <c r="E12" s="66"/>
      <c r="F12" s="66"/>
      <c r="G12" s="66"/>
      <c r="H12" s="66"/>
      <c r="I12" s="66"/>
    </row>
    <row r="13" spans="1:9" ht="16" customHeight="1">
      <c r="A13" s="48" t="s">
        <v>278</v>
      </c>
      <c r="B13" s="66"/>
      <c r="C13" s="66"/>
      <c r="D13" s="66"/>
      <c r="E13" s="66"/>
      <c r="F13" s="66"/>
      <c r="G13" s="66"/>
      <c r="H13" s="66"/>
      <c r="I13" s="66"/>
    </row>
    <row r="14" spans="1:9" ht="32" customHeight="1">
      <c r="A14" s="105" t="s">
        <v>310</v>
      </c>
      <c r="B14" s="101"/>
      <c r="C14" s="101"/>
      <c r="D14" s="101"/>
      <c r="E14" s="101"/>
      <c r="F14" s="101"/>
      <c r="G14" s="101"/>
      <c r="H14" s="101"/>
      <c r="I14" s="101"/>
    </row>
    <row r="16" spans="1:9" ht="16">
      <c r="A16" s="20" t="s">
        <v>279</v>
      </c>
    </row>
    <row r="17" spans="1:9" ht="63.75" customHeight="1">
      <c r="A17" s="101" t="s">
        <v>280</v>
      </c>
      <c r="B17" s="101"/>
      <c r="C17" s="101"/>
      <c r="D17" s="101"/>
      <c r="E17" s="101"/>
      <c r="F17" s="101"/>
      <c r="G17" s="101"/>
      <c r="H17" s="101"/>
      <c r="I17" s="101"/>
    </row>
    <row r="18" spans="1:9" ht="16">
      <c r="A18" s="19"/>
    </row>
    <row r="19" spans="1:9" ht="16">
      <c r="A19" s="20" t="s">
        <v>306</v>
      </c>
    </row>
    <row r="20" spans="1:9" ht="32" customHeight="1">
      <c r="A20" s="101" t="s">
        <v>307</v>
      </c>
      <c r="B20" s="101"/>
      <c r="C20" s="101"/>
      <c r="D20" s="101"/>
      <c r="E20" s="101"/>
      <c r="F20" s="101"/>
      <c r="G20" s="101"/>
      <c r="H20" s="101"/>
      <c r="I20" s="101"/>
    </row>
    <row r="22" spans="1:9" ht="16">
      <c r="A22" s="20" t="s">
        <v>308</v>
      </c>
    </row>
    <row r="23" spans="1:9" ht="32" customHeight="1">
      <c r="A23" s="101" t="s">
        <v>309</v>
      </c>
      <c r="B23" s="101"/>
      <c r="C23" s="101"/>
      <c r="D23" s="101"/>
      <c r="E23" s="101"/>
      <c r="F23" s="101"/>
      <c r="G23" s="101"/>
      <c r="H23" s="101"/>
      <c r="I23" s="101"/>
    </row>
  </sheetData>
  <sheetProtection algorithmName="SHA-512" hashValue="/WBlKom/PGxw2vTkXk/IQsezqXCCW55nptiA3W3dKLqTfoEhukSDdrMHNCBOUBiKb4lCIoEyO2FdkhfFDegr4g==" saltValue="Rj1HDwlMggzLN1YJKIiMSg==" spinCount="100000" sheet="1" selectLockedCells="1"/>
  <mergeCells count="9">
    <mergeCell ref="A20:I20"/>
    <mergeCell ref="A23:I23"/>
    <mergeCell ref="A17:I17"/>
    <mergeCell ref="A1:I1"/>
    <mergeCell ref="A3:I3"/>
    <mergeCell ref="A5:I5"/>
    <mergeCell ref="A8:I8"/>
    <mergeCell ref="A11:I11"/>
    <mergeCell ref="A14:I14"/>
  </mergeCells>
  <phoneticPr fontId="30" type="noConversion"/>
  <pageMargins left="0.7" right="0.7" top="0.75" bottom="0.69" header="0.3" footer="0.59"/>
  <pageSetup scale="92" orientation="portrait"/>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AD59"/>
  <sheetViews>
    <sheetView showGridLines="0" zoomScale="115" zoomScaleNormal="115" zoomScalePageLayoutView="115" workbookViewId="0">
      <pane ySplit="2" topLeftCell="A3" activePane="bottomLeft" state="frozen"/>
      <selection pane="bottomLeft" activeCell="D13" sqref="D13"/>
    </sheetView>
  </sheetViews>
  <sheetFormatPr baseColWidth="10" defaultColWidth="8.83203125" defaultRowHeight="15"/>
  <cols>
    <col min="1" max="1" width="5.6640625" style="1" customWidth="1"/>
    <col min="2" max="2" width="56.5" style="1" customWidth="1"/>
    <col min="3" max="7" width="6" style="1" customWidth="1"/>
    <col min="27" max="30" width="0" style="37" hidden="1" customWidth="1"/>
  </cols>
  <sheetData>
    <row r="1" spans="1:30" ht="125.25" customHeight="1" thickBot="1">
      <c r="A1" s="119" t="str">
        <f>IF($AD$2&gt;1,"You have entered an invalid response.",IF(AND(SUM($AB:$AB)&gt;10,SUM($AC:$AC)=0),"You have filled out too many boxes, please review your test answers.",IF(AND(SUM($AB:$AB)&lt;10,SUM($AC:$AC)=0),"You have not provided a response for all of the statements on the test.","Discharge Body Battery")))</f>
        <v>You have not provided a response for all of the statements on the test.</v>
      </c>
      <c r="B1" s="120"/>
      <c r="C1" s="13" t="s">
        <v>26</v>
      </c>
      <c r="D1" s="14" t="s">
        <v>27</v>
      </c>
      <c r="E1" s="14" t="s">
        <v>28</v>
      </c>
      <c r="F1" s="14" t="s">
        <v>29</v>
      </c>
      <c r="G1" s="15" t="s">
        <v>30</v>
      </c>
      <c r="H1" s="2"/>
    </row>
    <row r="2" spans="1:30" ht="22" thickBot="1">
      <c r="A2" s="11" t="s">
        <v>5</v>
      </c>
      <c r="B2" s="12" t="s">
        <v>0</v>
      </c>
      <c r="C2" s="9" t="s">
        <v>25</v>
      </c>
      <c r="D2" s="9" t="s">
        <v>4</v>
      </c>
      <c r="E2" s="9" t="s">
        <v>3</v>
      </c>
      <c r="F2" s="9" t="s">
        <v>2</v>
      </c>
      <c r="G2" s="10" t="s">
        <v>1</v>
      </c>
      <c r="AD2" s="37">
        <f>MAX($AD$3:$AD$50)</f>
        <v>0</v>
      </c>
    </row>
    <row r="3" spans="1:30" ht="35" customHeight="1">
      <c r="A3" s="5">
        <v>1</v>
      </c>
      <c r="B3" s="3" t="s">
        <v>33</v>
      </c>
      <c r="C3" s="73"/>
      <c r="D3" s="16"/>
      <c r="E3" s="16"/>
      <c r="F3" s="16"/>
      <c r="G3" s="77"/>
      <c r="H3" s="71" t="str">
        <f>IF(AND($AA3&lt;&gt;"X",$AA3&lt;&gt;""),"Please enter only an 'X' for the selection you would like to make.","")</f>
        <v/>
      </c>
      <c r="AA3" s="70" t="str">
        <f>CONCATENATE(Table3[[#This Row],[0]],Table3[[#This Row],[1]],Table3[[#This Row],[2]],Table3[[#This Row],[3]],Table3[[#This Row],[4]])</f>
        <v/>
      </c>
      <c r="AB3" s="70">
        <f>LEN(AA3)</f>
        <v>0</v>
      </c>
      <c r="AC3" s="70">
        <f>IF(AND($AA3="X",$AB3=1),"",IF(AND($AA3="XX",$AB3=2),"",IF(AND($AA3="XXX",$AB3=3),"",IF(AND($AA3="XXXX",$AB3=4),"",IF(AND($AA3="XXXXX",$AB3=5),"",$AB3)))))</f>
        <v>0</v>
      </c>
      <c r="AD3" s="70">
        <f>SUM(AB3:AC3)</f>
        <v>0</v>
      </c>
    </row>
    <row r="4" spans="1:30" ht="35" customHeight="1">
      <c r="A4" s="6">
        <v>2</v>
      </c>
      <c r="B4" s="4" t="s">
        <v>31</v>
      </c>
      <c r="C4" s="74"/>
      <c r="D4" s="17"/>
      <c r="E4" s="17"/>
      <c r="F4" s="17"/>
      <c r="G4" s="78"/>
      <c r="H4" s="71" t="str">
        <f t="shared" ref="H4:H15" si="0">IF(AND($AA4&lt;&gt;"X",$AA4&lt;&gt;""),"Please enter only an 'X' for the selection you would like to make.","")</f>
        <v/>
      </c>
      <c r="AA4" s="70" t="str">
        <f>CONCATENATE(Table3[[#This Row],[0]],Table3[[#This Row],[1]],Table3[[#This Row],[2]],Table3[[#This Row],[3]],Table3[[#This Row],[4]])</f>
        <v/>
      </c>
      <c r="AB4" s="70">
        <f t="shared" ref="AB4:AB15" si="1">LEN(AA4)</f>
        <v>0</v>
      </c>
      <c r="AC4" s="70">
        <f t="shared" ref="AC4:AC15" si="2">IF(AND($AA4="X",$AB4=1),"",IF(AND($AA4="XX",$AB4=2),"",IF(AND($AA4="XXX",$AB4=3),"",IF(AND($AA4="XXXX",$AB4=4),"",IF(AND($AA4="XXXXX",$AB4=5),"",$AB4)))))</f>
        <v>0</v>
      </c>
      <c r="AD4" s="70">
        <f t="shared" ref="AD4:AD15" si="3">SUM(AB4:AC4)</f>
        <v>0</v>
      </c>
    </row>
    <row r="5" spans="1:30" ht="35" customHeight="1">
      <c r="A5" s="6">
        <v>3</v>
      </c>
      <c r="B5" s="4" t="s">
        <v>32</v>
      </c>
      <c r="C5" s="74"/>
      <c r="D5" s="17"/>
      <c r="E5" s="17"/>
      <c r="F5" s="17"/>
      <c r="G5" s="78"/>
      <c r="H5" s="71" t="str">
        <f t="shared" si="0"/>
        <v/>
      </c>
      <c r="AA5" s="70" t="str">
        <f>CONCATENATE(Table3[[#This Row],[0]],Table3[[#This Row],[1]],Table3[[#This Row],[2]],Table3[[#This Row],[3]],Table3[[#This Row],[4]])</f>
        <v/>
      </c>
      <c r="AB5" s="70">
        <f t="shared" si="1"/>
        <v>0</v>
      </c>
      <c r="AC5" s="70">
        <f t="shared" si="2"/>
        <v>0</v>
      </c>
      <c r="AD5" s="70">
        <f t="shared" si="3"/>
        <v>0</v>
      </c>
    </row>
    <row r="6" spans="1:30" ht="35" customHeight="1">
      <c r="A6" s="6">
        <v>4</v>
      </c>
      <c r="B6" s="4" t="s">
        <v>34</v>
      </c>
      <c r="C6" s="74"/>
      <c r="D6" s="17"/>
      <c r="E6" s="17"/>
      <c r="F6" s="17"/>
      <c r="G6" s="78"/>
      <c r="H6" s="71" t="str">
        <f t="shared" si="0"/>
        <v/>
      </c>
      <c r="AA6" s="70" t="str">
        <f>CONCATENATE(Table3[[#This Row],[0]],Table3[[#This Row],[1]],Table3[[#This Row],[2]],Table3[[#This Row],[3]],Table3[[#This Row],[4]])</f>
        <v/>
      </c>
      <c r="AB6" s="70">
        <f t="shared" si="1"/>
        <v>0</v>
      </c>
      <c r="AC6" s="70">
        <f t="shared" si="2"/>
        <v>0</v>
      </c>
      <c r="AD6" s="70">
        <f t="shared" si="3"/>
        <v>0</v>
      </c>
    </row>
    <row r="7" spans="1:30" ht="35" customHeight="1">
      <c r="A7" s="6">
        <v>5</v>
      </c>
      <c r="B7" s="4" t="s">
        <v>315</v>
      </c>
      <c r="C7" s="74"/>
      <c r="D7" s="17"/>
      <c r="E7" s="17"/>
      <c r="F7" s="17"/>
      <c r="G7" s="78"/>
      <c r="H7" s="71" t="str">
        <f t="shared" si="0"/>
        <v/>
      </c>
      <c r="AA7" s="70" t="str">
        <f>CONCATENATE(Table3[[#This Row],[0]],Table3[[#This Row],[1]],Table3[[#This Row],[2]],Table3[[#This Row],[3]],Table3[[#This Row],[4]])</f>
        <v/>
      </c>
      <c r="AB7" s="70">
        <f t="shared" si="1"/>
        <v>0</v>
      </c>
      <c r="AC7" s="70">
        <f t="shared" si="2"/>
        <v>0</v>
      </c>
      <c r="AD7" s="70">
        <f t="shared" si="3"/>
        <v>0</v>
      </c>
    </row>
    <row r="8" spans="1:30" ht="35" customHeight="1">
      <c r="A8" s="6">
        <v>6</v>
      </c>
      <c r="B8" s="4" t="s">
        <v>35</v>
      </c>
      <c r="C8" s="74"/>
      <c r="D8" s="17"/>
      <c r="E8" s="17"/>
      <c r="F8" s="17"/>
      <c r="G8" s="78"/>
      <c r="H8" s="71" t="str">
        <f t="shared" si="0"/>
        <v/>
      </c>
      <c r="AA8" s="70" t="str">
        <f>CONCATENATE(Table3[[#This Row],[0]],Table3[[#This Row],[1]],Table3[[#This Row],[2]],Table3[[#This Row],[3]],Table3[[#This Row],[4]])</f>
        <v/>
      </c>
      <c r="AB8" s="70">
        <f t="shared" si="1"/>
        <v>0</v>
      </c>
      <c r="AC8" s="70">
        <f t="shared" si="2"/>
        <v>0</v>
      </c>
      <c r="AD8" s="70">
        <f t="shared" si="3"/>
        <v>0</v>
      </c>
    </row>
    <row r="9" spans="1:30" ht="35" customHeight="1" thickBot="1">
      <c r="A9" s="6">
        <v>7</v>
      </c>
      <c r="B9" s="4" t="s">
        <v>36</v>
      </c>
      <c r="C9" s="75"/>
      <c r="D9" s="76"/>
      <c r="E9" s="76"/>
      <c r="F9" s="76"/>
      <c r="G9" s="79"/>
      <c r="H9" s="71" t="str">
        <f t="shared" si="0"/>
        <v/>
      </c>
      <c r="AA9" s="70" t="str">
        <f>CONCATENATE(Table3[[#This Row],[0]],Table3[[#This Row],[1]],Table3[[#This Row],[2]],Table3[[#This Row],[3]],Table3[[#This Row],[4]])</f>
        <v/>
      </c>
      <c r="AB9" s="70">
        <f t="shared" si="1"/>
        <v>0</v>
      </c>
      <c r="AC9" s="70">
        <f t="shared" si="2"/>
        <v>0</v>
      </c>
      <c r="AD9" s="70">
        <f t="shared" si="3"/>
        <v>0</v>
      </c>
    </row>
    <row r="10" spans="1:30" s="37" customFormat="1" ht="16" thickBot="1">
      <c r="A10" s="13"/>
      <c r="B10" s="45" t="s">
        <v>303</v>
      </c>
      <c r="C10" s="39">
        <v>0</v>
      </c>
      <c r="D10" s="42" t="s">
        <v>40</v>
      </c>
      <c r="E10" s="40" t="s">
        <v>41</v>
      </c>
      <c r="F10" s="42" t="s">
        <v>42</v>
      </c>
      <c r="G10" s="41" t="s">
        <v>44</v>
      </c>
      <c r="H10" s="71"/>
      <c r="AA10" s="70"/>
      <c r="AB10" s="70"/>
      <c r="AC10" s="70"/>
      <c r="AD10" s="70"/>
    </row>
    <row r="11" spans="1:30" ht="34.5" customHeight="1" thickBot="1">
      <c r="A11" s="43">
        <v>8</v>
      </c>
      <c r="B11" s="46" t="s">
        <v>37</v>
      </c>
      <c r="C11" s="73"/>
      <c r="D11" s="16"/>
      <c r="E11" s="16"/>
      <c r="F11" s="16"/>
      <c r="G11" s="77"/>
      <c r="H11" s="71" t="str">
        <f t="shared" si="0"/>
        <v/>
      </c>
      <c r="AA11" s="70" t="str">
        <f>CONCATENATE(Table3[[#This Row],[0]],Table3[[#This Row],[1]],Table3[[#This Row],[2]],Table3[[#This Row],[3]],Table3[[#This Row],[4]])</f>
        <v/>
      </c>
      <c r="AB11" s="70">
        <f t="shared" si="1"/>
        <v>0</v>
      </c>
      <c r="AC11" s="70">
        <f t="shared" si="2"/>
        <v>0</v>
      </c>
      <c r="AD11" s="70">
        <f t="shared" si="3"/>
        <v>0</v>
      </c>
    </row>
    <row r="12" spans="1:30" s="37" customFormat="1" ht="16" thickBot="1">
      <c r="A12" s="13"/>
      <c r="B12" s="45" t="s">
        <v>43</v>
      </c>
      <c r="C12" s="39">
        <v>0</v>
      </c>
      <c r="D12" s="40">
        <v>2</v>
      </c>
      <c r="E12" s="40">
        <v>4</v>
      </c>
      <c r="F12" s="40">
        <v>6</v>
      </c>
      <c r="G12" s="41" t="s">
        <v>316</v>
      </c>
      <c r="H12" s="71"/>
      <c r="AA12" s="70"/>
      <c r="AB12" s="70"/>
      <c r="AC12" s="70"/>
      <c r="AD12" s="70"/>
    </row>
    <row r="13" spans="1:30" ht="35" customHeight="1" thickBot="1">
      <c r="A13" s="7">
        <v>9</v>
      </c>
      <c r="B13" s="8" t="s">
        <v>38</v>
      </c>
      <c r="C13" s="73"/>
      <c r="D13" s="16"/>
      <c r="E13" s="16"/>
      <c r="F13" s="16"/>
      <c r="G13" s="77"/>
      <c r="H13" s="71" t="str">
        <f t="shared" si="0"/>
        <v/>
      </c>
      <c r="AA13" s="70" t="str">
        <f>CONCATENATE(Table3[[#This Row],[0]],Table3[[#This Row],[1]],Table3[[#This Row],[2]],Table3[[#This Row],[3]],Table3[[#This Row],[4]])</f>
        <v/>
      </c>
      <c r="AB13" s="70">
        <f t="shared" si="1"/>
        <v>0</v>
      </c>
      <c r="AC13" s="70">
        <f t="shared" si="2"/>
        <v>0</v>
      </c>
      <c r="AD13" s="70">
        <f t="shared" si="3"/>
        <v>0</v>
      </c>
    </row>
    <row r="14" spans="1:30" s="37" customFormat="1" ht="16" thickBot="1">
      <c r="A14" s="13"/>
      <c r="B14" s="45" t="s">
        <v>45</v>
      </c>
      <c r="C14" s="39">
        <v>0</v>
      </c>
      <c r="D14" s="40">
        <v>5</v>
      </c>
      <c r="E14" s="40">
        <v>10</v>
      </c>
      <c r="F14" s="40">
        <v>15</v>
      </c>
      <c r="G14" s="41" t="s">
        <v>44</v>
      </c>
      <c r="H14" s="71"/>
      <c r="AA14" s="70"/>
      <c r="AB14" s="70"/>
      <c r="AC14" s="70"/>
      <c r="AD14" s="70"/>
    </row>
    <row r="15" spans="1:30" ht="35" customHeight="1">
      <c r="A15" s="44">
        <v>10</v>
      </c>
      <c r="B15" s="47" t="s">
        <v>39</v>
      </c>
      <c r="C15" s="73"/>
      <c r="D15" s="16"/>
      <c r="E15" s="16"/>
      <c r="F15" s="16"/>
      <c r="G15" s="77"/>
      <c r="H15" s="71" t="str">
        <f t="shared" si="0"/>
        <v/>
      </c>
      <c r="AA15" s="70" t="str">
        <f>CONCATENATE(Table3[[#This Row],[0]],Table3[[#This Row],[1]],Table3[[#This Row],[2]],Table3[[#This Row],[3]],Table3[[#This Row],[4]])</f>
        <v/>
      </c>
      <c r="AB15" s="70">
        <f t="shared" si="1"/>
        <v>0</v>
      </c>
      <c r="AC15" s="70">
        <f t="shared" si="2"/>
        <v>0</v>
      </c>
      <c r="AD15" s="70">
        <f t="shared" si="3"/>
        <v>0</v>
      </c>
    </row>
    <row r="16" spans="1:30" ht="16" thickBot="1"/>
    <row r="17" spans="1:8" ht="17" thickBot="1">
      <c r="A17" s="114" t="s">
        <v>71</v>
      </c>
      <c r="B17" s="114"/>
      <c r="C17" s="114"/>
      <c r="D17" s="114"/>
      <c r="E17" s="107" t="str">
        <f>IF(COUNTIF('Discharge Your Body Battery'!C3:G15,"x")=10,COUNTIF('Discharge Your Body Battery'!C3:C15,"x")*C2 + COUNTIF('Discharge Your Body Battery'!D3:D15,"x")*D2 + COUNTIF('Discharge Your Body Battery'!E3:E15,"x")*E2 + COUNTIF('Discharge Your Body Battery'!F3:F15,"x")*F2 + COUNTIF('Discharge Your Body Battery'!G3:G15,"x")*G2,"Incomplete")</f>
        <v>Incomplete</v>
      </c>
      <c r="F17" s="108"/>
    </row>
    <row r="19" spans="1:8" s="37" customFormat="1">
      <c r="A19" s="1"/>
      <c r="B19" s="1"/>
      <c r="C19" s="1"/>
      <c r="D19" s="1"/>
      <c r="E19" s="1"/>
      <c r="F19" s="1"/>
      <c r="G19" s="1"/>
    </row>
    <row r="20" spans="1:8" ht="34.5" customHeight="1">
      <c r="A20" s="121" t="s">
        <v>57</v>
      </c>
      <c r="B20" s="121"/>
      <c r="C20" s="121"/>
      <c r="D20" s="121"/>
      <c r="E20" s="121"/>
      <c r="F20" s="121"/>
      <c r="G20" s="121"/>
    </row>
    <row r="21" spans="1:8" s="37" customFormat="1" ht="9" customHeight="1" thickBot="1">
      <c r="A21" s="38"/>
      <c r="B21" s="38"/>
      <c r="C21" s="38"/>
      <c r="D21" s="38"/>
      <c r="E21" s="38"/>
      <c r="F21" s="38"/>
      <c r="G21" s="38"/>
    </row>
    <row r="22" spans="1:8" ht="17" thickBot="1">
      <c r="A22" s="81"/>
      <c r="B22" s="116" t="s">
        <v>268</v>
      </c>
      <c r="C22" s="117"/>
      <c r="D22" s="117"/>
      <c r="E22" s="117"/>
      <c r="F22" s="117"/>
      <c r="G22" s="117"/>
    </row>
    <row r="23" spans="1:8" ht="17" thickBot="1">
      <c r="A23" s="81"/>
      <c r="B23" s="116" t="s">
        <v>269</v>
      </c>
      <c r="C23" s="117"/>
      <c r="D23" s="117"/>
      <c r="E23" s="117"/>
      <c r="F23" s="117"/>
      <c r="G23" s="117"/>
    </row>
    <row r="24" spans="1:8" ht="17" thickBot="1">
      <c r="A24" s="81"/>
      <c r="B24" s="116" t="s">
        <v>270</v>
      </c>
      <c r="C24" s="122"/>
      <c r="D24" s="122"/>
      <c r="E24" s="122"/>
      <c r="F24" s="122"/>
      <c r="G24" s="122"/>
      <c r="H24" s="59"/>
    </row>
    <row r="25" spans="1:8" ht="17" thickBot="1">
      <c r="A25" s="81"/>
      <c r="B25" s="116" t="s">
        <v>271</v>
      </c>
      <c r="C25" s="117"/>
      <c r="D25" s="117"/>
      <c r="E25" s="117"/>
      <c r="F25" s="117"/>
      <c r="G25" s="117"/>
    </row>
    <row r="26" spans="1:8" ht="17" thickBot="1">
      <c r="A26" s="18"/>
      <c r="B26" s="116" t="s">
        <v>272</v>
      </c>
      <c r="C26" s="117"/>
      <c r="D26" s="117"/>
      <c r="E26" s="117"/>
      <c r="F26" s="117"/>
      <c r="G26" s="117"/>
    </row>
    <row r="27" spans="1:8" ht="17" thickBot="1">
      <c r="A27" s="18"/>
      <c r="B27" s="116" t="s">
        <v>47</v>
      </c>
      <c r="C27" s="117"/>
      <c r="D27" s="117"/>
      <c r="E27" s="117"/>
      <c r="F27" s="117"/>
      <c r="G27" s="117"/>
    </row>
    <row r="28" spans="1:8" ht="17" thickBot="1">
      <c r="A28" s="18"/>
      <c r="B28" s="116" t="s">
        <v>48</v>
      </c>
      <c r="C28" s="117"/>
      <c r="D28" s="117"/>
      <c r="E28" s="117"/>
      <c r="F28" s="117"/>
      <c r="G28" s="117"/>
    </row>
    <row r="29" spans="1:8" ht="17" thickBot="1">
      <c r="A29" s="67"/>
      <c r="B29" s="116" t="s">
        <v>49</v>
      </c>
      <c r="C29" s="117"/>
      <c r="D29" s="117"/>
      <c r="E29" s="117"/>
      <c r="F29" s="117"/>
      <c r="G29" s="117"/>
    </row>
    <row r="30" spans="1:8" ht="17" thickBot="1">
      <c r="A30" s="67"/>
      <c r="B30" s="116" t="s">
        <v>273</v>
      </c>
      <c r="C30" s="117"/>
      <c r="D30" s="117"/>
      <c r="E30" s="117"/>
      <c r="F30" s="117"/>
      <c r="G30" s="117"/>
    </row>
    <row r="31" spans="1:8" ht="17" thickBot="1">
      <c r="A31" s="67"/>
      <c r="B31" s="116" t="s">
        <v>50</v>
      </c>
      <c r="C31" s="117"/>
      <c r="D31" s="117"/>
      <c r="E31" s="117"/>
      <c r="F31" s="117"/>
      <c r="G31" s="117"/>
    </row>
    <row r="32" spans="1:8" ht="17" thickBot="1">
      <c r="A32" s="18"/>
      <c r="B32" s="116" t="s">
        <v>274</v>
      </c>
      <c r="C32" s="117"/>
      <c r="D32" s="117"/>
      <c r="E32" s="117"/>
      <c r="F32" s="117"/>
      <c r="G32" s="117"/>
    </row>
    <row r="33" spans="1:7" ht="17" thickBot="1">
      <c r="A33" s="67"/>
      <c r="B33" s="116" t="s">
        <v>51</v>
      </c>
      <c r="C33" s="117"/>
      <c r="D33" s="117"/>
      <c r="E33" s="117"/>
      <c r="F33" s="117"/>
      <c r="G33" s="117"/>
    </row>
    <row r="34" spans="1:7" ht="17" thickBot="1">
      <c r="A34" s="18"/>
      <c r="B34" s="116" t="s">
        <v>52</v>
      </c>
      <c r="C34" s="117"/>
      <c r="D34" s="117"/>
      <c r="E34" s="117"/>
      <c r="F34" s="117"/>
      <c r="G34" s="117"/>
    </row>
    <row r="35" spans="1:7" ht="17" thickBot="1">
      <c r="A35" s="67"/>
      <c r="B35" s="116" t="s">
        <v>53</v>
      </c>
      <c r="C35" s="117"/>
      <c r="D35" s="117"/>
      <c r="E35" s="117"/>
      <c r="F35" s="117"/>
      <c r="G35" s="117"/>
    </row>
    <row r="36" spans="1:7" ht="17" thickBot="1">
      <c r="A36" s="18"/>
      <c r="B36" s="116" t="s">
        <v>54</v>
      </c>
      <c r="C36" s="117"/>
      <c r="D36" s="117"/>
      <c r="E36" s="117"/>
      <c r="F36" s="117"/>
      <c r="G36" s="117"/>
    </row>
    <row r="37" spans="1:7" ht="17" thickBot="1">
      <c r="A37" s="18"/>
      <c r="B37" s="116" t="s">
        <v>55</v>
      </c>
      <c r="C37" s="117"/>
      <c r="D37" s="117"/>
      <c r="E37" s="117"/>
      <c r="F37" s="117"/>
      <c r="G37" s="117"/>
    </row>
    <row r="38" spans="1:7" ht="17" thickBot="1">
      <c r="A38" s="18"/>
      <c r="B38" s="116" t="s">
        <v>56</v>
      </c>
      <c r="C38" s="117"/>
      <c r="D38" s="117"/>
      <c r="E38" s="117"/>
      <c r="F38" s="117"/>
      <c r="G38" s="117"/>
    </row>
    <row r="39" spans="1:7" ht="17" thickBot="1">
      <c r="A39" s="18"/>
      <c r="B39" s="118" t="s">
        <v>267</v>
      </c>
      <c r="C39" s="117"/>
      <c r="D39" s="117"/>
      <c r="E39" s="117"/>
      <c r="F39" s="117"/>
      <c r="G39" s="117"/>
    </row>
    <row r="40" spans="1:7" ht="16">
      <c r="A40" s="19"/>
    </row>
    <row r="41" spans="1:7" ht="17" thickBot="1">
      <c r="A41" s="114" t="s">
        <v>69</v>
      </c>
      <c r="B41" s="114"/>
      <c r="C41" s="114"/>
      <c r="D41" s="114"/>
      <c r="E41" s="109">
        <f>COUNTIF(A22:A39,"x")*4</f>
        <v>0</v>
      </c>
      <c r="F41" s="109"/>
    </row>
    <row r="42" spans="1:7" ht="16">
      <c r="A42" s="19"/>
    </row>
    <row r="43" spans="1:7" ht="19">
      <c r="A43" s="115" t="s">
        <v>70</v>
      </c>
      <c r="B43" s="115"/>
      <c r="C43" s="115"/>
      <c r="D43" s="115"/>
      <c r="E43" s="115"/>
      <c r="F43" s="115"/>
      <c r="G43" s="115"/>
    </row>
    <row r="44" spans="1:7" s="37" customFormat="1" ht="9" customHeight="1" thickBot="1">
      <c r="A44" s="38"/>
      <c r="B44" s="38"/>
      <c r="C44" s="38"/>
      <c r="D44" s="38"/>
      <c r="E44" s="38"/>
      <c r="F44" s="38"/>
      <c r="G44" s="38"/>
    </row>
    <row r="45" spans="1:7" ht="17" thickBot="1">
      <c r="A45" s="82"/>
      <c r="B45" s="112" t="s">
        <v>58</v>
      </c>
      <c r="C45" s="113"/>
      <c r="D45" s="113"/>
      <c r="E45" s="113"/>
      <c r="F45" s="113"/>
      <c r="G45" s="113"/>
    </row>
    <row r="46" spans="1:7" ht="17" thickBot="1">
      <c r="A46" s="82"/>
      <c r="B46" s="112" t="s">
        <v>59</v>
      </c>
      <c r="C46" s="113"/>
      <c r="D46" s="113"/>
      <c r="E46" s="113"/>
      <c r="F46" s="113"/>
      <c r="G46" s="113"/>
    </row>
    <row r="47" spans="1:7" ht="17" thickBot="1">
      <c r="A47" s="67"/>
      <c r="B47" s="112" t="s">
        <v>60</v>
      </c>
      <c r="C47" s="113"/>
      <c r="D47" s="113"/>
      <c r="E47" s="113"/>
      <c r="F47" s="113"/>
      <c r="G47" s="113"/>
    </row>
    <row r="48" spans="1:7" ht="17" thickBot="1">
      <c r="A48" s="67"/>
      <c r="B48" s="112" t="s">
        <v>61</v>
      </c>
      <c r="C48" s="113"/>
      <c r="D48" s="113"/>
      <c r="E48" s="113"/>
      <c r="F48" s="113"/>
      <c r="G48" s="113"/>
    </row>
    <row r="49" spans="1:7" ht="17" thickBot="1">
      <c r="A49" s="67"/>
      <c r="B49" s="112" t="s">
        <v>62</v>
      </c>
      <c r="C49" s="113"/>
      <c r="D49" s="113"/>
      <c r="E49" s="113"/>
      <c r="F49" s="113"/>
      <c r="G49" s="113"/>
    </row>
    <row r="50" spans="1:7" ht="17" thickBot="1">
      <c r="A50" s="67"/>
      <c r="B50" s="112" t="s">
        <v>63</v>
      </c>
      <c r="C50" s="113"/>
      <c r="D50" s="113"/>
      <c r="E50" s="113"/>
      <c r="F50" s="113"/>
      <c r="G50" s="113"/>
    </row>
    <row r="51" spans="1:7" ht="17" thickBot="1">
      <c r="A51" s="67"/>
      <c r="B51" s="112" t="s">
        <v>64</v>
      </c>
      <c r="C51" s="113"/>
      <c r="D51" s="113"/>
      <c r="E51" s="113"/>
      <c r="F51" s="113"/>
      <c r="G51" s="113"/>
    </row>
    <row r="52" spans="1:7" ht="17" thickBot="1">
      <c r="A52" s="67"/>
      <c r="B52" s="112" t="s">
        <v>65</v>
      </c>
      <c r="C52" s="113"/>
      <c r="D52" s="113"/>
      <c r="E52" s="113"/>
      <c r="F52" s="113"/>
      <c r="G52" s="113"/>
    </row>
    <row r="53" spans="1:7" ht="17" thickBot="1">
      <c r="A53" s="18"/>
      <c r="B53" s="112" t="s">
        <v>66</v>
      </c>
      <c r="C53" s="113"/>
      <c r="D53" s="113"/>
      <c r="E53" s="113"/>
      <c r="F53" s="113"/>
      <c r="G53" s="113"/>
    </row>
    <row r="54" spans="1:7" ht="17" thickBot="1">
      <c r="A54" s="18"/>
      <c r="B54" s="112" t="s">
        <v>67</v>
      </c>
      <c r="C54" s="113"/>
      <c r="D54" s="113"/>
      <c r="E54" s="113"/>
      <c r="F54" s="113"/>
      <c r="G54" s="113"/>
    </row>
    <row r="55" spans="1:7" ht="16">
      <c r="A55" s="19"/>
    </row>
    <row r="56" spans="1:7" ht="17" thickBot="1">
      <c r="A56" s="114" t="s">
        <v>68</v>
      </c>
      <c r="B56" s="114"/>
      <c r="C56" s="114"/>
      <c r="D56" s="114"/>
      <c r="E56" s="109">
        <f>COUNTIF(A45:A54,"x")*5</f>
        <v>0</v>
      </c>
      <c r="F56" s="109"/>
    </row>
    <row r="57" spans="1:7" ht="17" thickBot="1">
      <c r="A57" s="19"/>
    </row>
    <row r="58" spans="1:7" ht="30" customHeight="1" thickBot="1">
      <c r="A58" s="106" t="s">
        <v>46</v>
      </c>
      <c r="B58" s="106"/>
      <c r="C58" s="106"/>
      <c r="D58" s="106"/>
      <c r="E58" s="110" t="str">
        <f>IF(E17="Incomplete","Incomplete",SUM(E56,E41,E17))</f>
        <v>Incomplete</v>
      </c>
      <c r="F58" s="111"/>
      <c r="G58" s="21"/>
    </row>
    <row r="59" spans="1:7" ht="16">
      <c r="A59" s="20"/>
    </row>
  </sheetData>
  <sheetProtection algorithmName="SHA-512" hashValue="HO8hQeUaWoiR1rrIeGt0l7VTWsT9KI1w47PAwm80/KWWt2xahPQAHo5ki4zqqOB1v64qz/MU1/pJUykzagjeyg==" saltValue="071n46LtsCgvSfwuw1fJ7A==" spinCount="100000" sheet="1" objects="1" scenarios="1" selectLockedCells="1"/>
  <mergeCells count="39">
    <mergeCell ref="A1:B1"/>
    <mergeCell ref="A20:G20"/>
    <mergeCell ref="B24:G24"/>
    <mergeCell ref="B23:G23"/>
    <mergeCell ref="B22:G22"/>
    <mergeCell ref="A17:D17"/>
    <mergeCell ref="B25:G25"/>
    <mergeCell ref="B26:G26"/>
    <mergeCell ref="B27:G27"/>
    <mergeCell ref="B28:G28"/>
    <mergeCell ref="B29:G29"/>
    <mergeCell ref="B30:G30"/>
    <mergeCell ref="B31:G31"/>
    <mergeCell ref="B32:G32"/>
    <mergeCell ref="B33:G33"/>
    <mergeCell ref="B34:G34"/>
    <mergeCell ref="A41:D41"/>
    <mergeCell ref="A43:G43"/>
    <mergeCell ref="B35:G35"/>
    <mergeCell ref="B36:G36"/>
    <mergeCell ref="B37:G37"/>
    <mergeCell ref="B38:G38"/>
    <mergeCell ref="B39:G39"/>
    <mergeCell ref="A58:D58"/>
    <mergeCell ref="E17:F17"/>
    <mergeCell ref="E41:F41"/>
    <mergeCell ref="E56:F56"/>
    <mergeCell ref="E58:F58"/>
    <mergeCell ref="B45:G45"/>
    <mergeCell ref="B46:G46"/>
    <mergeCell ref="B47:G47"/>
    <mergeCell ref="B48:G48"/>
    <mergeCell ref="B49:G49"/>
    <mergeCell ref="B50:G50"/>
    <mergeCell ref="B51:G51"/>
    <mergeCell ref="B52:G52"/>
    <mergeCell ref="B53:G53"/>
    <mergeCell ref="B54:G54"/>
    <mergeCell ref="A56:D56"/>
  </mergeCells>
  <phoneticPr fontId="30" type="noConversion"/>
  <conditionalFormatting sqref="A23">
    <cfRule type="expression" dxfId="400" priority="171">
      <formula>$A23=""</formula>
    </cfRule>
  </conditionalFormatting>
  <conditionalFormatting sqref="A24">
    <cfRule type="expression" dxfId="399" priority="169">
      <formula>$A24=""</formula>
    </cfRule>
  </conditionalFormatting>
  <conditionalFormatting sqref="A25">
    <cfRule type="expression" dxfId="398" priority="167">
      <formula>$A25=""</formula>
    </cfRule>
  </conditionalFormatting>
  <conditionalFormatting sqref="A26">
    <cfRule type="expression" dxfId="397" priority="165">
      <formula>$A26=""</formula>
    </cfRule>
  </conditionalFormatting>
  <conditionalFormatting sqref="A27">
    <cfRule type="expression" dxfId="396" priority="163">
      <formula>$A27=""</formula>
    </cfRule>
  </conditionalFormatting>
  <conditionalFormatting sqref="A28">
    <cfRule type="expression" dxfId="395" priority="161">
      <formula>$A28=""</formula>
    </cfRule>
  </conditionalFormatting>
  <conditionalFormatting sqref="A29">
    <cfRule type="expression" dxfId="394" priority="159">
      <formula>$A29=""</formula>
    </cfRule>
  </conditionalFormatting>
  <conditionalFormatting sqref="A30">
    <cfRule type="expression" dxfId="393" priority="157">
      <formula>$A30=""</formula>
    </cfRule>
  </conditionalFormatting>
  <conditionalFormatting sqref="A31">
    <cfRule type="expression" dxfId="392" priority="155">
      <formula>$A31=""</formula>
    </cfRule>
  </conditionalFormatting>
  <conditionalFormatting sqref="A32">
    <cfRule type="expression" dxfId="391" priority="153">
      <formula>$A32=""</formula>
    </cfRule>
  </conditionalFormatting>
  <conditionalFormatting sqref="A33">
    <cfRule type="expression" dxfId="390" priority="151">
      <formula>$A33=""</formula>
    </cfRule>
  </conditionalFormatting>
  <conditionalFormatting sqref="A34">
    <cfRule type="expression" dxfId="389" priority="149">
      <formula>$A34=""</formula>
    </cfRule>
  </conditionalFormatting>
  <conditionalFormatting sqref="A35">
    <cfRule type="expression" dxfId="388" priority="147">
      <formula>$A35=""</formula>
    </cfRule>
  </conditionalFormatting>
  <conditionalFormatting sqref="A36">
    <cfRule type="expression" dxfId="387" priority="145">
      <formula>$A36=""</formula>
    </cfRule>
  </conditionalFormatting>
  <conditionalFormatting sqref="A37">
    <cfRule type="expression" dxfId="386" priority="143">
      <formula>$A37=""</formula>
    </cfRule>
  </conditionalFormatting>
  <conditionalFormatting sqref="A38">
    <cfRule type="expression" dxfId="385" priority="141">
      <formula>$A38=""</formula>
    </cfRule>
  </conditionalFormatting>
  <conditionalFormatting sqref="A39">
    <cfRule type="expression" dxfId="384" priority="139">
      <formula>$A39=""</formula>
    </cfRule>
  </conditionalFormatting>
  <conditionalFormatting sqref="A45">
    <cfRule type="expression" dxfId="383" priority="135">
      <formula>$A45=""</formula>
    </cfRule>
  </conditionalFormatting>
  <conditionalFormatting sqref="A46">
    <cfRule type="expression" dxfId="382" priority="133">
      <formula>$A46=""</formula>
    </cfRule>
  </conditionalFormatting>
  <conditionalFormatting sqref="A48">
    <cfRule type="expression" dxfId="381" priority="129">
      <formula>$A48=""</formula>
    </cfRule>
  </conditionalFormatting>
  <conditionalFormatting sqref="A49">
    <cfRule type="expression" dxfId="380" priority="127">
      <formula>$A49=""</formula>
    </cfRule>
  </conditionalFormatting>
  <conditionalFormatting sqref="A50">
    <cfRule type="expression" dxfId="379" priority="125">
      <formula>$A50=""</formula>
    </cfRule>
  </conditionalFormatting>
  <conditionalFormatting sqref="A49">
    <cfRule type="expression" dxfId="378" priority="123">
      <formula>$A49=""</formula>
    </cfRule>
  </conditionalFormatting>
  <conditionalFormatting sqref="A50">
    <cfRule type="expression" dxfId="377" priority="121">
      <formula>$A50=""</formula>
    </cfRule>
  </conditionalFormatting>
  <conditionalFormatting sqref="A51">
    <cfRule type="expression" dxfId="376" priority="119">
      <formula>$A51=""</formula>
    </cfRule>
  </conditionalFormatting>
  <conditionalFormatting sqref="A52">
    <cfRule type="expression" dxfId="375" priority="117">
      <formula>$A52=""</formula>
    </cfRule>
  </conditionalFormatting>
  <conditionalFormatting sqref="A53">
    <cfRule type="expression" dxfId="374" priority="115">
      <formula>$A53=""</formula>
    </cfRule>
  </conditionalFormatting>
  <conditionalFormatting sqref="A54">
    <cfRule type="expression" dxfId="373" priority="113">
      <formula>$A54=""</formula>
    </cfRule>
  </conditionalFormatting>
  <conditionalFormatting sqref="E58 E17">
    <cfRule type="expression" dxfId="372" priority="112">
      <formula>IF($E$17="Incomplete",TRUE,FALSE)</formula>
    </cfRule>
  </conditionalFormatting>
  <conditionalFormatting sqref="E58:F58">
    <cfRule type="cellIs" dxfId="371" priority="109" operator="between">
      <formula>0</formula>
      <formula>999</formula>
    </cfRule>
  </conditionalFormatting>
  <conditionalFormatting sqref="A1:B1">
    <cfRule type="cellIs" dxfId="370" priority="108" operator="notEqual">
      <formula>"Discharge Body Battery"</formula>
    </cfRule>
  </conditionalFormatting>
  <conditionalFormatting sqref="C3">
    <cfRule type="expression" dxfId="369" priority="105">
      <formula>$AA3=""</formula>
    </cfRule>
    <cfRule type="expression" dxfId="368" priority="106">
      <formula>LEN($AA3)&gt;1</formula>
    </cfRule>
    <cfRule type="expression" dxfId="367" priority="107">
      <formula>AND($AA3&lt;&gt;"X",$AA3&lt;&gt;"")</formula>
    </cfRule>
  </conditionalFormatting>
  <conditionalFormatting sqref="D3">
    <cfRule type="expression" dxfId="366" priority="102">
      <formula>$AA3=""</formula>
    </cfRule>
    <cfRule type="expression" dxfId="365" priority="103">
      <formula>LEN($AA3)&gt;1</formula>
    </cfRule>
    <cfRule type="expression" dxfId="364" priority="104">
      <formula>AND($AA3&lt;&gt;"X",$AA3&lt;&gt;"")</formula>
    </cfRule>
  </conditionalFormatting>
  <conditionalFormatting sqref="E3">
    <cfRule type="expression" dxfId="363" priority="99">
      <formula>$AA3=""</formula>
    </cfRule>
    <cfRule type="expression" dxfId="362" priority="100">
      <formula>LEN($AA3)&gt;1</formula>
    </cfRule>
    <cfRule type="expression" dxfId="361" priority="101">
      <formula>AND($AA3&lt;&gt;"X",$AA3&lt;&gt;"")</formula>
    </cfRule>
  </conditionalFormatting>
  <conditionalFormatting sqref="F3">
    <cfRule type="expression" dxfId="360" priority="96">
      <formula>$AA3=""</formula>
    </cfRule>
    <cfRule type="expression" dxfId="359" priority="97">
      <formula>LEN($AA3)&gt;1</formula>
    </cfRule>
    <cfRule type="expression" dxfId="358" priority="98">
      <formula>AND($AA3&lt;&gt;"X",$AA3&lt;&gt;"")</formula>
    </cfRule>
  </conditionalFormatting>
  <conditionalFormatting sqref="G3">
    <cfRule type="expression" dxfId="357" priority="93">
      <formula>$AA3=""</formula>
    </cfRule>
    <cfRule type="expression" dxfId="356" priority="94">
      <formula>LEN($AA3)&gt;1</formula>
    </cfRule>
    <cfRule type="expression" dxfId="355" priority="95">
      <formula>AND($AA3&lt;&gt;"X",$AA3&lt;&gt;"")</formula>
    </cfRule>
  </conditionalFormatting>
  <conditionalFormatting sqref="C4">
    <cfRule type="expression" dxfId="354" priority="90">
      <formula>$AA4=""</formula>
    </cfRule>
    <cfRule type="expression" dxfId="353" priority="91">
      <formula>LEN($AA4)&gt;1</formula>
    </cfRule>
    <cfRule type="expression" dxfId="352" priority="92">
      <formula>AND($AA4&lt;&gt;"X",$AA4&lt;&gt;"")</formula>
    </cfRule>
  </conditionalFormatting>
  <conditionalFormatting sqref="D4">
    <cfRule type="expression" dxfId="351" priority="87">
      <formula>$AA4=""</formula>
    </cfRule>
    <cfRule type="expression" dxfId="350" priority="88">
      <formula>LEN($AA4)&gt;1</formula>
    </cfRule>
    <cfRule type="expression" dxfId="349" priority="89">
      <formula>AND($AA4&lt;&gt;"X",$AA4&lt;&gt;"")</formula>
    </cfRule>
  </conditionalFormatting>
  <conditionalFormatting sqref="E4">
    <cfRule type="expression" dxfId="348" priority="84">
      <formula>$AA4=""</formula>
    </cfRule>
    <cfRule type="expression" dxfId="347" priority="85">
      <formula>LEN($AA4)&gt;1</formula>
    </cfRule>
    <cfRule type="expression" dxfId="346" priority="86">
      <formula>AND($AA4&lt;&gt;"X",$AA4&lt;&gt;"")</formula>
    </cfRule>
  </conditionalFormatting>
  <conditionalFormatting sqref="F4">
    <cfRule type="expression" dxfId="345" priority="81">
      <formula>$AA4=""</formula>
    </cfRule>
    <cfRule type="expression" dxfId="344" priority="82">
      <formula>LEN($AA4)&gt;1</formula>
    </cfRule>
    <cfRule type="expression" dxfId="343" priority="83">
      <formula>AND($AA4&lt;&gt;"X",$AA4&lt;&gt;"")</formula>
    </cfRule>
  </conditionalFormatting>
  <conditionalFormatting sqref="G4">
    <cfRule type="expression" dxfId="342" priority="78">
      <formula>$AA4=""</formula>
    </cfRule>
    <cfRule type="expression" dxfId="341" priority="79">
      <formula>LEN($AA4)&gt;1</formula>
    </cfRule>
    <cfRule type="expression" dxfId="340" priority="80">
      <formula>AND($AA4&lt;&gt;"X",$AA4&lt;&gt;"")</formula>
    </cfRule>
  </conditionalFormatting>
  <conditionalFormatting sqref="C5:C8">
    <cfRule type="expression" dxfId="339" priority="75">
      <formula>$AA5=""</formula>
    </cfRule>
    <cfRule type="expression" dxfId="338" priority="76">
      <formula>LEN($AA5)&gt;1</formula>
    </cfRule>
    <cfRule type="expression" dxfId="337" priority="77">
      <formula>AND($AA5&lt;&gt;"X",$AA5&lt;&gt;"")</formula>
    </cfRule>
  </conditionalFormatting>
  <conditionalFormatting sqref="D5:D8">
    <cfRule type="expression" dxfId="336" priority="72">
      <formula>$AA5=""</formula>
    </cfRule>
    <cfRule type="expression" dxfId="335" priority="73">
      <formula>LEN($AA5)&gt;1</formula>
    </cfRule>
    <cfRule type="expression" dxfId="334" priority="74">
      <formula>AND($AA5&lt;&gt;"X",$AA5&lt;&gt;"")</formula>
    </cfRule>
  </conditionalFormatting>
  <conditionalFormatting sqref="E5:E8">
    <cfRule type="expression" dxfId="333" priority="69">
      <formula>$AA5=""</formula>
    </cfRule>
    <cfRule type="expression" dxfId="332" priority="70">
      <formula>LEN($AA5)&gt;1</formula>
    </cfRule>
    <cfRule type="expression" dxfId="331" priority="71">
      <formula>AND($AA5&lt;&gt;"X",$AA5&lt;&gt;"")</formula>
    </cfRule>
  </conditionalFormatting>
  <conditionalFormatting sqref="F5:F8">
    <cfRule type="expression" dxfId="330" priority="66">
      <formula>$AA5=""</formula>
    </cfRule>
    <cfRule type="expression" dxfId="329" priority="67">
      <formula>LEN($AA5)&gt;1</formula>
    </cfRule>
    <cfRule type="expression" dxfId="328" priority="68">
      <formula>AND($AA5&lt;&gt;"X",$AA5&lt;&gt;"")</formula>
    </cfRule>
  </conditionalFormatting>
  <conditionalFormatting sqref="G5:G8">
    <cfRule type="expression" dxfId="327" priority="63">
      <formula>$AA5=""</formula>
    </cfRule>
    <cfRule type="expression" dxfId="326" priority="64">
      <formula>LEN($AA5)&gt;1</formula>
    </cfRule>
    <cfRule type="expression" dxfId="325" priority="65">
      <formula>AND($AA5&lt;&gt;"X",$AA5&lt;&gt;"")</formula>
    </cfRule>
  </conditionalFormatting>
  <conditionalFormatting sqref="C9">
    <cfRule type="expression" dxfId="324" priority="60">
      <formula>$AA9=""</formula>
    </cfRule>
    <cfRule type="expression" dxfId="323" priority="61">
      <formula>LEN($AA9)&gt;1</formula>
    </cfRule>
    <cfRule type="expression" dxfId="322" priority="62">
      <formula>AND($AA9&lt;&gt;"X",$AA9&lt;&gt;"")</formula>
    </cfRule>
  </conditionalFormatting>
  <conditionalFormatting sqref="D9">
    <cfRule type="expression" dxfId="321" priority="57">
      <formula>$AA9=""</formula>
    </cfRule>
    <cfRule type="expression" dxfId="320" priority="58">
      <formula>LEN($AA9)&gt;1</formula>
    </cfRule>
    <cfRule type="expression" dxfId="319" priority="59">
      <formula>AND($AA9&lt;&gt;"X",$AA9&lt;&gt;"")</formula>
    </cfRule>
  </conditionalFormatting>
  <conditionalFormatting sqref="E9">
    <cfRule type="expression" dxfId="318" priority="54">
      <formula>$AA9=""</formula>
    </cfRule>
    <cfRule type="expression" dxfId="317" priority="55">
      <formula>LEN($AA9)&gt;1</formula>
    </cfRule>
    <cfRule type="expression" dxfId="316" priority="56">
      <formula>AND($AA9&lt;&gt;"X",$AA9&lt;&gt;"")</formula>
    </cfRule>
  </conditionalFormatting>
  <conditionalFormatting sqref="F9">
    <cfRule type="expression" dxfId="315" priority="51">
      <formula>$AA9=""</formula>
    </cfRule>
    <cfRule type="expression" dxfId="314" priority="52">
      <formula>LEN($AA9)&gt;1</formula>
    </cfRule>
    <cfRule type="expression" dxfId="313" priority="53">
      <formula>AND($AA9&lt;&gt;"X",$AA9&lt;&gt;"")</formula>
    </cfRule>
  </conditionalFormatting>
  <conditionalFormatting sqref="G9">
    <cfRule type="expression" dxfId="312" priority="48">
      <formula>$AA9=""</formula>
    </cfRule>
    <cfRule type="expression" dxfId="311" priority="49">
      <formula>LEN($AA9)&gt;1</formula>
    </cfRule>
    <cfRule type="expression" dxfId="310" priority="50">
      <formula>AND($AA9&lt;&gt;"X",$AA9&lt;&gt;"")</formula>
    </cfRule>
  </conditionalFormatting>
  <conditionalFormatting sqref="C11">
    <cfRule type="expression" dxfId="309" priority="45">
      <formula>$AA11=""</formula>
    </cfRule>
    <cfRule type="expression" dxfId="308" priority="46">
      <formula>LEN($AA11)&gt;1</formula>
    </cfRule>
    <cfRule type="expression" dxfId="307" priority="47">
      <formula>AND($AA11&lt;&gt;"X",$AA11&lt;&gt;"")</formula>
    </cfRule>
  </conditionalFormatting>
  <conditionalFormatting sqref="D11">
    <cfRule type="expression" dxfId="306" priority="42">
      <formula>$AA11=""</formula>
    </cfRule>
    <cfRule type="expression" dxfId="305" priority="43">
      <formula>LEN($AA11)&gt;1</formula>
    </cfRule>
    <cfRule type="expression" dxfId="304" priority="44">
      <formula>AND($AA11&lt;&gt;"X",$AA11&lt;&gt;"")</formula>
    </cfRule>
  </conditionalFormatting>
  <conditionalFormatting sqref="E11">
    <cfRule type="expression" dxfId="303" priority="39">
      <formula>$AA11=""</formula>
    </cfRule>
    <cfRule type="expression" dxfId="302" priority="40">
      <formula>LEN($AA11)&gt;1</formula>
    </cfRule>
    <cfRule type="expression" dxfId="301" priority="41">
      <formula>AND($AA11&lt;&gt;"X",$AA11&lt;&gt;"")</formula>
    </cfRule>
  </conditionalFormatting>
  <conditionalFormatting sqref="F11">
    <cfRule type="expression" dxfId="300" priority="36">
      <formula>$AA11=""</formula>
    </cfRule>
    <cfRule type="expression" dxfId="299" priority="37">
      <formula>LEN($AA11)&gt;1</formula>
    </cfRule>
    <cfRule type="expression" dxfId="298" priority="38">
      <formula>AND($AA11&lt;&gt;"X",$AA11&lt;&gt;"")</formula>
    </cfRule>
  </conditionalFormatting>
  <conditionalFormatting sqref="G11">
    <cfRule type="expression" dxfId="297" priority="33">
      <formula>$AA11=""</formula>
    </cfRule>
    <cfRule type="expression" dxfId="296" priority="34">
      <formula>LEN($AA11)&gt;1</formula>
    </cfRule>
    <cfRule type="expression" dxfId="295" priority="35">
      <formula>AND($AA11&lt;&gt;"X",$AA11&lt;&gt;"")</formula>
    </cfRule>
  </conditionalFormatting>
  <conditionalFormatting sqref="C13">
    <cfRule type="expression" dxfId="294" priority="30">
      <formula>$AA13=""</formula>
    </cfRule>
    <cfRule type="expression" dxfId="293" priority="31">
      <formula>LEN($AA13)&gt;1</formula>
    </cfRule>
    <cfRule type="expression" dxfId="292" priority="32">
      <formula>AND($AA13&lt;&gt;"X",$AA13&lt;&gt;"")</formula>
    </cfRule>
  </conditionalFormatting>
  <conditionalFormatting sqref="D13">
    <cfRule type="expression" dxfId="291" priority="27">
      <formula>$AA13=""</formula>
    </cfRule>
    <cfRule type="expression" dxfId="290" priority="28">
      <formula>LEN($AA13)&gt;1</formula>
    </cfRule>
    <cfRule type="expression" dxfId="289" priority="29">
      <formula>AND($AA13&lt;&gt;"X",$AA13&lt;&gt;"")</formula>
    </cfRule>
  </conditionalFormatting>
  <conditionalFormatting sqref="E13">
    <cfRule type="expression" dxfId="288" priority="24">
      <formula>$AA13=""</formula>
    </cfRule>
    <cfRule type="expression" dxfId="287" priority="25">
      <formula>LEN($AA13)&gt;1</formula>
    </cfRule>
    <cfRule type="expression" dxfId="286" priority="26">
      <formula>AND($AA13&lt;&gt;"X",$AA13&lt;&gt;"")</formula>
    </cfRule>
  </conditionalFormatting>
  <conditionalFormatting sqref="F13">
    <cfRule type="expression" dxfId="285" priority="21">
      <formula>$AA13=""</formula>
    </cfRule>
    <cfRule type="expression" dxfId="284" priority="22">
      <formula>LEN($AA13)&gt;1</formula>
    </cfRule>
    <cfRule type="expression" dxfId="283" priority="23">
      <formula>AND($AA13&lt;&gt;"X",$AA13&lt;&gt;"")</formula>
    </cfRule>
  </conditionalFormatting>
  <conditionalFormatting sqref="G13">
    <cfRule type="expression" dxfId="282" priority="18">
      <formula>$AA13=""</formula>
    </cfRule>
    <cfRule type="expression" dxfId="281" priority="19">
      <formula>LEN($AA13)&gt;1</formula>
    </cfRule>
    <cfRule type="expression" dxfId="280" priority="20">
      <formula>AND($AA13&lt;&gt;"X",$AA13&lt;&gt;"")</formula>
    </cfRule>
  </conditionalFormatting>
  <conditionalFormatting sqref="C15">
    <cfRule type="expression" dxfId="279" priority="15">
      <formula>$AA15=""</formula>
    </cfRule>
    <cfRule type="expression" dxfId="278" priority="16">
      <formula>LEN($AA15)&gt;1</formula>
    </cfRule>
    <cfRule type="expression" dxfId="277" priority="17">
      <formula>AND($AA15&lt;&gt;"X",$AA15&lt;&gt;"")</formula>
    </cfRule>
  </conditionalFormatting>
  <conditionalFormatting sqref="D15">
    <cfRule type="expression" dxfId="276" priority="12">
      <formula>$AA15=""</formula>
    </cfRule>
    <cfRule type="expression" dxfId="275" priority="13">
      <formula>LEN($AA15)&gt;1</formula>
    </cfRule>
    <cfRule type="expression" dxfId="274" priority="14">
      <formula>AND($AA15&lt;&gt;"X",$AA15&lt;&gt;"")</formula>
    </cfRule>
  </conditionalFormatting>
  <conditionalFormatting sqref="E15">
    <cfRule type="expression" dxfId="273" priority="9">
      <formula>$AA15=""</formula>
    </cfRule>
    <cfRule type="expression" dxfId="272" priority="10">
      <formula>LEN($AA15)&gt;1</formula>
    </cfRule>
    <cfRule type="expression" dxfId="271" priority="11">
      <formula>AND($AA15&lt;&gt;"X",$AA15&lt;&gt;"")</formula>
    </cfRule>
  </conditionalFormatting>
  <conditionalFormatting sqref="F15">
    <cfRule type="expression" dxfId="270" priority="6">
      <formula>$AA15=""</formula>
    </cfRule>
    <cfRule type="expression" dxfId="269" priority="7">
      <formula>LEN($AA15)&gt;1</formula>
    </cfRule>
    <cfRule type="expression" dxfId="268" priority="8">
      <formula>AND($AA15&lt;&gt;"X",$AA15&lt;&gt;"")</formula>
    </cfRule>
  </conditionalFormatting>
  <conditionalFormatting sqref="G15">
    <cfRule type="expression" dxfId="267" priority="3">
      <formula>$AA15=""</formula>
    </cfRule>
    <cfRule type="expression" dxfId="266" priority="4">
      <formula>LEN($AA15)&gt;1</formula>
    </cfRule>
    <cfRule type="expression" dxfId="265" priority="5">
      <formula>AND($AA15&lt;&gt;"X",$AA15&lt;&gt;"")</formula>
    </cfRule>
  </conditionalFormatting>
  <conditionalFormatting sqref="A22">
    <cfRule type="expression" dxfId="264" priority="2">
      <formula>$A22=""</formula>
    </cfRule>
  </conditionalFormatting>
  <conditionalFormatting sqref="A47">
    <cfRule type="expression" dxfId="263" priority="1">
      <formula>$A47=""</formula>
    </cfRule>
  </conditionalFormatting>
  <pageMargins left="0.7" right="0.7" top="0.75" bottom="0.75" header="0.3" footer="0.3"/>
  <pageSetup scale="55" orientation="portrait" r:id="rId1"/>
  <rowBreaks count="1" manualBreakCount="1">
    <brk id="16" max="6" man="1"/>
  </rowBreaks>
  <tableParts count="1">
    <tablePart r:id="rId2"/>
  </tablePart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D20"/>
  <sheetViews>
    <sheetView showGridLines="0" zoomScale="115" zoomScaleNormal="115" zoomScalePageLayoutView="115" workbookViewId="0">
      <pane ySplit="2" topLeftCell="A3" activePane="bottomLeft" state="frozen"/>
      <selection pane="bottomLeft" activeCell="C14" sqref="C14"/>
    </sheetView>
  </sheetViews>
  <sheetFormatPr baseColWidth="10" defaultColWidth="8.83203125" defaultRowHeight="15"/>
  <cols>
    <col min="1" max="1" width="5.6640625" style="1" customWidth="1"/>
    <col min="2" max="2" width="56.5" style="1" customWidth="1"/>
    <col min="3" max="7" width="6" style="1" customWidth="1"/>
    <col min="8" max="26" width="8.83203125" style="37"/>
    <col min="27" max="30" width="0" style="37" hidden="1" customWidth="1"/>
    <col min="31" max="16384" width="8.83203125" style="37"/>
  </cols>
  <sheetData>
    <row r="1" spans="1:30" ht="125.25" customHeight="1" thickBot="1">
      <c r="A1" s="119" t="str">
        <f>IF($AD$2&gt;1,"You have entered an invalid response.",IF(AND(SUM($AB:$AB)&gt;16,SUM($AC:$AC)=0),"You have filled out too many boxes, please review your test answers.",IF(AND(SUM($AB:$AB)&lt;16,SUM($AC:$AC)=0),"You have not provided a response for all of the statements on the test.","Recharge Body Battery")))</f>
        <v>You have not provided a response for all of the statements on the test.</v>
      </c>
      <c r="B1" s="120"/>
      <c r="C1" s="13" t="s">
        <v>26</v>
      </c>
      <c r="D1" s="14" t="s">
        <v>73</v>
      </c>
      <c r="E1" s="14" t="s">
        <v>74</v>
      </c>
      <c r="F1" s="14" t="s">
        <v>75</v>
      </c>
      <c r="G1" s="15" t="s">
        <v>76</v>
      </c>
      <c r="H1" s="2"/>
    </row>
    <row r="2" spans="1:30" ht="22" thickBot="1">
      <c r="A2" s="11" t="s">
        <v>5</v>
      </c>
      <c r="B2" s="12" t="s">
        <v>0</v>
      </c>
      <c r="C2" s="72" t="s">
        <v>25</v>
      </c>
      <c r="D2" s="9" t="s">
        <v>4</v>
      </c>
      <c r="E2" s="9" t="s">
        <v>3</v>
      </c>
      <c r="F2" s="9" t="s">
        <v>2</v>
      </c>
      <c r="G2" s="10" t="s">
        <v>1</v>
      </c>
      <c r="AD2" s="37">
        <f>MAX($AD$3:$AD$50)</f>
        <v>0</v>
      </c>
    </row>
    <row r="3" spans="1:30" ht="35" customHeight="1">
      <c r="A3" s="5">
        <v>1</v>
      </c>
      <c r="B3" s="50" t="s">
        <v>86</v>
      </c>
      <c r="C3" s="73"/>
      <c r="D3" s="16"/>
      <c r="E3" s="16"/>
      <c r="F3" s="16"/>
      <c r="G3" s="77"/>
      <c r="H3" s="71" t="str">
        <f>IF(AND($AA3&lt;&gt;"X",$AA3&lt;&gt;""),"Please enter only an 'X' for the selection you would like to make.","")</f>
        <v/>
      </c>
      <c r="AA3" s="70" t="str">
        <f>CONCATENATE(Table32[[#This Row],[0]],Table32[[#This Row],[1]],Table32[[#This Row],[2]],Table32[[#This Row],[3]],Table32[[#This Row],[4]])</f>
        <v/>
      </c>
      <c r="AB3" s="70">
        <f>LEN(AA3)</f>
        <v>0</v>
      </c>
      <c r="AC3" s="70">
        <f>IF(AND($AA3="X",$AB3=1),"",IF(AND($AA3="XX",$AB3=2),"",IF(AND($AA3="XXX",$AB3=3),"",IF(AND($AA3="XXXX",$AB3=4),"",IF(AND($AA3="XXXXX",$AB3=5),"",$AB3)))))</f>
        <v>0</v>
      </c>
      <c r="AD3" s="70">
        <f>SUM(AB3:AC3)</f>
        <v>0</v>
      </c>
    </row>
    <row r="4" spans="1:30" ht="35" customHeight="1">
      <c r="A4" s="6">
        <v>2</v>
      </c>
      <c r="B4" s="51" t="s">
        <v>85</v>
      </c>
      <c r="C4" s="74"/>
      <c r="D4" s="17"/>
      <c r="E4" s="17"/>
      <c r="F4" s="17"/>
      <c r="G4" s="78"/>
      <c r="H4" s="71" t="str">
        <f t="shared" ref="H4:H18" si="0">IF(AND($AA4&lt;&gt;"X",$AA4&lt;&gt;""),"Please enter only an 'X' for the selection you would like to make.","")</f>
        <v/>
      </c>
      <c r="AA4" s="70" t="str">
        <f>CONCATENATE(Table32[[#This Row],[0]],Table32[[#This Row],[1]],Table32[[#This Row],[2]],Table32[[#This Row],[3]],Table32[[#This Row],[4]])</f>
        <v/>
      </c>
      <c r="AB4" s="70">
        <f t="shared" ref="AB4:AB18" si="1">LEN(AA4)</f>
        <v>0</v>
      </c>
      <c r="AC4" s="70">
        <f t="shared" ref="AC4:AC18" si="2">IF(AND($AA4="X",$AB4=1),"",IF(AND($AA4="XX",$AB4=2),"",IF(AND($AA4="XXX",$AB4=3),"",IF(AND($AA4="XXXX",$AB4=4),"",IF(AND($AA4="XXXXX",$AB4=5),"",$AB4)))))</f>
        <v>0</v>
      </c>
      <c r="AD4" s="70">
        <f t="shared" ref="AD4:AD18" si="3">SUM(AB4:AC4)</f>
        <v>0</v>
      </c>
    </row>
    <row r="5" spans="1:30" ht="84.75" customHeight="1">
      <c r="A5" s="6">
        <v>3</v>
      </c>
      <c r="B5" s="51" t="s">
        <v>77</v>
      </c>
      <c r="C5" s="74"/>
      <c r="D5" s="17"/>
      <c r="E5" s="17"/>
      <c r="F5" s="17"/>
      <c r="G5" s="78"/>
      <c r="H5" s="71" t="str">
        <f t="shared" si="0"/>
        <v/>
      </c>
      <c r="AA5" s="70" t="str">
        <f>CONCATENATE(Table32[[#This Row],[0]],Table32[[#This Row],[1]],Table32[[#This Row],[2]],Table32[[#This Row],[3]],Table32[[#This Row],[4]])</f>
        <v/>
      </c>
      <c r="AB5" s="70">
        <f t="shared" si="1"/>
        <v>0</v>
      </c>
      <c r="AC5" s="70">
        <f t="shared" si="2"/>
        <v>0</v>
      </c>
      <c r="AD5" s="70">
        <f t="shared" si="3"/>
        <v>0</v>
      </c>
    </row>
    <row r="6" spans="1:30" ht="35" customHeight="1">
      <c r="A6" s="6">
        <v>4</v>
      </c>
      <c r="B6" s="51" t="s">
        <v>84</v>
      </c>
      <c r="C6" s="74"/>
      <c r="D6" s="17"/>
      <c r="E6" s="17"/>
      <c r="F6" s="17"/>
      <c r="G6" s="78"/>
      <c r="H6" s="71" t="str">
        <f t="shared" si="0"/>
        <v/>
      </c>
      <c r="AA6" s="70" t="str">
        <f>CONCATENATE(Table32[[#This Row],[0]],Table32[[#This Row],[1]],Table32[[#This Row],[2]],Table32[[#This Row],[3]],Table32[[#This Row],[4]])</f>
        <v/>
      </c>
      <c r="AB6" s="70">
        <f t="shared" si="1"/>
        <v>0</v>
      </c>
      <c r="AC6" s="70">
        <f t="shared" si="2"/>
        <v>0</v>
      </c>
      <c r="AD6" s="70">
        <f t="shared" si="3"/>
        <v>0</v>
      </c>
    </row>
    <row r="7" spans="1:30" ht="35" customHeight="1">
      <c r="A7" s="6">
        <v>5</v>
      </c>
      <c r="B7" s="51" t="s">
        <v>83</v>
      </c>
      <c r="C7" s="74"/>
      <c r="D7" s="17"/>
      <c r="E7" s="17"/>
      <c r="F7" s="17"/>
      <c r="G7" s="78"/>
      <c r="H7" s="71" t="str">
        <f t="shared" si="0"/>
        <v/>
      </c>
      <c r="AA7" s="70" t="str">
        <f>CONCATENATE(Table32[[#This Row],[0]],Table32[[#This Row],[1]],Table32[[#This Row],[2]],Table32[[#This Row],[3]],Table32[[#This Row],[4]])</f>
        <v/>
      </c>
      <c r="AB7" s="70">
        <f t="shared" si="1"/>
        <v>0</v>
      </c>
      <c r="AC7" s="70">
        <f t="shared" si="2"/>
        <v>0</v>
      </c>
      <c r="AD7" s="70">
        <f t="shared" si="3"/>
        <v>0</v>
      </c>
    </row>
    <row r="8" spans="1:30" ht="35" customHeight="1">
      <c r="A8" s="6">
        <v>6</v>
      </c>
      <c r="B8" s="51" t="s">
        <v>82</v>
      </c>
      <c r="C8" s="74"/>
      <c r="D8" s="17"/>
      <c r="E8" s="17"/>
      <c r="F8" s="17"/>
      <c r="G8" s="78"/>
      <c r="H8" s="71" t="str">
        <f t="shared" si="0"/>
        <v/>
      </c>
      <c r="AA8" s="70" t="str">
        <f>CONCATENATE(Table32[[#This Row],[0]],Table32[[#This Row],[1]],Table32[[#This Row],[2]],Table32[[#This Row],[3]],Table32[[#This Row],[4]])</f>
        <v/>
      </c>
      <c r="AB8" s="70">
        <f t="shared" si="1"/>
        <v>0</v>
      </c>
      <c r="AC8" s="70">
        <f t="shared" si="2"/>
        <v>0</v>
      </c>
      <c r="AD8" s="70">
        <f t="shared" si="3"/>
        <v>0</v>
      </c>
    </row>
    <row r="9" spans="1:30" ht="35" customHeight="1">
      <c r="A9" s="6">
        <v>7</v>
      </c>
      <c r="B9" s="51" t="s">
        <v>81</v>
      </c>
      <c r="C9" s="74"/>
      <c r="D9" s="17"/>
      <c r="E9" s="17"/>
      <c r="F9" s="17"/>
      <c r="G9" s="78"/>
      <c r="H9" s="71" t="str">
        <f t="shared" si="0"/>
        <v/>
      </c>
      <c r="AA9" s="70" t="str">
        <f>CONCATENATE(Table32[[#This Row],[0]],Table32[[#This Row],[1]],Table32[[#This Row],[2]],Table32[[#This Row],[3]],Table32[[#This Row],[4]])</f>
        <v/>
      </c>
      <c r="AB9" s="70">
        <f t="shared" si="1"/>
        <v>0</v>
      </c>
      <c r="AC9" s="70">
        <f t="shared" si="2"/>
        <v>0</v>
      </c>
      <c r="AD9" s="70">
        <f t="shared" si="3"/>
        <v>0</v>
      </c>
    </row>
    <row r="10" spans="1:30" ht="35" customHeight="1">
      <c r="A10" s="6">
        <v>8</v>
      </c>
      <c r="B10" s="51" t="s">
        <v>80</v>
      </c>
      <c r="C10" s="74"/>
      <c r="D10" s="17"/>
      <c r="E10" s="17"/>
      <c r="F10" s="17"/>
      <c r="G10" s="78"/>
      <c r="H10" s="71" t="str">
        <f t="shared" si="0"/>
        <v/>
      </c>
      <c r="AA10" s="70" t="str">
        <f>CONCATENATE(Table32[[#This Row],[0]],Table32[[#This Row],[1]],Table32[[#This Row],[2]],Table32[[#This Row],[3]],Table32[[#This Row],[4]])</f>
        <v/>
      </c>
      <c r="AB10" s="70">
        <f t="shared" si="1"/>
        <v>0</v>
      </c>
      <c r="AC10" s="70">
        <f t="shared" si="2"/>
        <v>0</v>
      </c>
      <c r="AD10" s="70">
        <f t="shared" si="3"/>
        <v>0</v>
      </c>
    </row>
    <row r="11" spans="1:30" ht="35" customHeight="1">
      <c r="A11" s="6">
        <v>9</v>
      </c>
      <c r="B11" s="51" t="s">
        <v>78</v>
      </c>
      <c r="C11" s="74"/>
      <c r="D11" s="17"/>
      <c r="E11" s="17"/>
      <c r="F11" s="17"/>
      <c r="G11" s="78"/>
      <c r="H11" s="71" t="str">
        <f t="shared" si="0"/>
        <v/>
      </c>
      <c r="AA11" s="70" t="str">
        <f>CONCATENATE(Table32[[#This Row],[0]],Table32[[#This Row],[1]],Table32[[#This Row],[2]],Table32[[#This Row],[3]],Table32[[#This Row],[4]])</f>
        <v/>
      </c>
      <c r="AB11" s="70">
        <f t="shared" si="1"/>
        <v>0</v>
      </c>
      <c r="AC11" s="70">
        <f t="shared" si="2"/>
        <v>0</v>
      </c>
      <c r="AD11" s="70">
        <f t="shared" si="3"/>
        <v>0</v>
      </c>
    </row>
    <row r="12" spans="1:30" ht="35" customHeight="1">
      <c r="A12" s="6">
        <v>10</v>
      </c>
      <c r="B12" s="51" t="s">
        <v>79</v>
      </c>
      <c r="C12" s="74"/>
      <c r="D12" s="17"/>
      <c r="E12" s="17"/>
      <c r="F12" s="17"/>
      <c r="G12" s="78"/>
      <c r="H12" s="71" t="str">
        <f t="shared" si="0"/>
        <v/>
      </c>
      <c r="AA12" s="70" t="str">
        <f>CONCATENATE(Table32[[#This Row],[0]],Table32[[#This Row],[1]],Table32[[#This Row],[2]],Table32[[#This Row],[3]],Table32[[#This Row],[4]])</f>
        <v/>
      </c>
      <c r="AB12" s="70">
        <f t="shared" si="1"/>
        <v>0</v>
      </c>
      <c r="AC12" s="70">
        <f t="shared" si="2"/>
        <v>0</v>
      </c>
      <c r="AD12" s="70">
        <f t="shared" si="3"/>
        <v>0</v>
      </c>
    </row>
    <row r="13" spans="1:30" ht="35" customHeight="1">
      <c r="A13" s="6">
        <v>11</v>
      </c>
      <c r="B13" s="51" t="s">
        <v>87</v>
      </c>
      <c r="C13" s="74"/>
      <c r="D13" s="17"/>
      <c r="E13" s="17"/>
      <c r="F13" s="17"/>
      <c r="G13" s="78"/>
      <c r="H13" s="71" t="str">
        <f t="shared" si="0"/>
        <v/>
      </c>
      <c r="AA13" s="70" t="str">
        <f>CONCATENATE(Table32[[#This Row],[0]],Table32[[#This Row],[1]],Table32[[#This Row],[2]],Table32[[#This Row],[3]],Table32[[#This Row],[4]])</f>
        <v/>
      </c>
      <c r="AB13" s="70">
        <f t="shared" si="1"/>
        <v>0</v>
      </c>
      <c r="AC13" s="70">
        <f t="shared" si="2"/>
        <v>0</v>
      </c>
      <c r="AD13" s="70">
        <f t="shared" si="3"/>
        <v>0</v>
      </c>
    </row>
    <row r="14" spans="1:30" ht="35" customHeight="1">
      <c r="A14" s="6">
        <v>12</v>
      </c>
      <c r="B14" s="51" t="s">
        <v>88</v>
      </c>
      <c r="C14" s="74"/>
      <c r="D14" s="17"/>
      <c r="E14" s="17"/>
      <c r="F14" s="17"/>
      <c r="G14" s="78"/>
      <c r="H14" s="71" t="str">
        <f t="shared" si="0"/>
        <v/>
      </c>
      <c r="AA14" s="70" t="str">
        <f>CONCATENATE(Table32[[#This Row],[0]],Table32[[#This Row],[1]],Table32[[#This Row],[2]],Table32[[#This Row],[3]],Table32[[#This Row],[4]])</f>
        <v/>
      </c>
      <c r="AB14" s="70">
        <f t="shared" si="1"/>
        <v>0</v>
      </c>
      <c r="AC14" s="70">
        <f t="shared" si="2"/>
        <v>0</v>
      </c>
      <c r="AD14" s="70">
        <f t="shared" si="3"/>
        <v>0</v>
      </c>
    </row>
    <row r="15" spans="1:30" ht="35" customHeight="1">
      <c r="A15" s="6">
        <v>13</v>
      </c>
      <c r="B15" s="51" t="s">
        <v>317</v>
      </c>
      <c r="C15" s="74"/>
      <c r="D15" s="17"/>
      <c r="E15" s="17"/>
      <c r="F15" s="17"/>
      <c r="G15" s="78"/>
      <c r="H15" s="71" t="str">
        <f t="shared" si="0"/>
        <v/>
      </c>
      <c r="AA15" s="70" t="str">
        <f>CONCATENATE(Table32[[#This Row],[0]],Table32[[#This Row],[1]],Table32[[#This Row],[2]],Table32[[#This Row],[3]],Table32[[#This Row],[4]])</f>
        <v/>
      </c>
      <c r="AB15" s="70">
        <f t="shared" si="1"/>
        <v>0</v>
      </c>
      <c r="AC15" s="70">
        <f t="shared" si="2"/>
        <v>0</v>
      </c>
      <c r="AD15" s="70">
        <f t="shared" si="3"/>
        <v>0</v>
      </c>
    </row>
    <row r="16" spans="1:30" ht="35" customHeight="1">
      <c r="A16" s="6">
        <v>14</v>
      </c>
      <c r="B16" s="51" t="s">
        <v>89</v>
      </c>
      <c r="C16" s="74"/>
      <c r="D16" s="17"/>
      <c r="E16" s="17"/>
      <c r="F16" s="17"/>
      <c r="G16" s="78"/>
      <c r="H16" s="71" t="str">
        <f t="shared" si="0"/>
        <v/>
      </c>
      <c r="AA16" s="70" t="str">
        <f>CONCATENATE(Table32[[#This Row],[0]],Table32[[#This Row],[1]],Table32[[#This Row],[2]],Table32[[#This Row],[3]],Table32[[#This Row],[4]])</f>
        <v/>
      </c>
      <c r="AB16" s="70">
        <f t="shared" si="1"/>
        <v>0</v>
      </c>
      <c r="AC16" s="70">
        <f t="shared" si="2"/>
        <v>0</v>
      </c>
      <c r="AD16" s="70">
        <f t="shared" si="3"/>
        <v>0</v>
      </c>
    </row>
    <row r="17" spans="1:30" ht="35" customHeight="1">
      <c r="A17" s="6">
        <v>15</v>
      </c>
      <c r="B17" s="51" t="s">
        <v>90</v>
      </c>
      <c r="C17" s="74"/>
      <c r="D17" s="17"/>
      <c r="E17" s="17"/>
      <c r="F17" s="17"/>
      <c r="G17" s="78"/>
      <c r="H17" s="71" t="str">
        <f t="shared" si="0"/>
        <v/>
      </c>
      <c r="AA17" s="70" t="str">
        <f>CONCATENATE(Table32[[#This Row],[0]],Table32[[#This Row],[1]],Table32[[#This Row],[2]],Table32[[#This Row],[3]],Table32[[#This Row],[4]])</f>
        <v/>
      </c>
      <c r="AB17" s="70">
        <f t="shared" si="1"/>
        <v>0</v>
      </c>
      <c r="AC17" s="70">
        <f t="shared" si="2"/>
        <v>0</v>
      </c>
      <c r="AD17" s="70">
        <f t="shared" si="3"/>
        <v>0</v>
      </c>
    </row>
    <row r="18" spans="1:30" ht="35" customHeight="1" thickBot="1">
      <c r="A18" s="6">
        <v>16</v>
      </c>
      <c r="B18" s="51" t="s">
        <v>91</v>
      </c>
      <c r="C18" s="75"/>
      <c r="D18" s="76"/>
      <c r="E18" s="76"/>
      <c r="F18" s="76"/>
      <c r="G18" s="79"/>
      <c r="H18" s="71" t="str">
        <f t="shared" si="0"/>
        <v/>
      </c>
      <c r="AA18" s="70" t="str">
        <f>CONCATENATE(Table32[[#This Row],[0]],Table32[[#This Row],[1]],Table32[[#This Row],[2]],Table32[[#This Row],[3]],Table32[[#This Row],[4]])</f>
        <v/>
      </c>
      <c r="AB18" s="70">
        <f t="shared" si="1"/>
        <v>0</v>
      </c>
      <c r="AC18" s="70">
        <f t="shared" si="2"/>
        <v>0</v>
      </c>
      <c r="AD18" s="70">
        <f t="shared" si="3"/>
        <v>0</v>
      </c>
    </row>
    <row r="19" spans="1:30" ht="16" thickBot="1"/>
    <row r="20" spans="1:30" ht="17" thickBot="1">
      <c r="A20" s="114" t="s">
        <v>92</v>
      </c>
      <c r="B20" s="114"/>
      <c r="C20" s="114"/>
      <c r="D20" s="114"/>
      <c r="E20" s="107" t="str">
        <f>IF(COUNTIF('Recharge Your Body Battery'!C3:G18,"x")=16,COUNTIF('Recharge Your Body Battery'!C3:C18,"x")*C2 + COUNTIF('Recharge Your Body Battery'!D3:D18,"x")*D2 + COUNTIF('Recharge Your Body Battery'!E3:E18,"x")*E2 + COUNTIF('Recharge Your Body Battery'!F3:F18,"x")*F2 + COUNTIF('Recharge Your Body Battery'!G3:G18,"x")*G2,"Incomplete")</f>
        <v>Incomplete</v>
      </c>
      <c r="F20" s="108"/>
    </row>
  </sheetData>
  <sheetProtection algorithmName="SHA-512" hashValue="z2aqq+VZCSgO1i3g/NfyW/MyKyvILwqdCsGnSIzry3DDcl9KX6xq3U0JsO7MwHkPH8eUJgahaOHhtb58aTg52A==" saltValue="gquYNmk2prOZPavCtnkNiw==" spinCount="100000" sheet="1" objects="1" scenarios="1" selectLockedCells="1"/>
  <mergeCells count="3">
    <mergeCell ref="A1:B1"/>
    <mergeCell ref="A20:D20"/>
    <mergeCell ref="E20:F20"/>
  </mergeCells>
  <phoneticPr fontId="30" type="noConversion"/>
  <conditionalFormatting sqref="E20">
    <cfRule type="expression" dxfId="251" priority="34">
      <formula>IF($E$20="Incomplete",TRUE,FALSE)</formula>
    </cfRule>
  </conditionalFormatting>
  <conditionalFormatting sqref="A1:B1">
    <cfRule type="cellIs" dxfId="250" priority="31" operator="notEqual">
      <formula>"Recharge Body Battery"</formula>
    </cfRule>
  </conditionalFormatting>
  <conditionalFormatting sqref="C3">
    <cfRule type="expression" dxfId="249" priority="28">
      <formula>$AA3=""</formula>
    </cfRule>
    <cfRule type="expression" dxfId="248" priority="29">
      <formula>LEN($AA3)&gt;1</formula>
    </cfRule>
    <cfRule type="expression" dxfId="247" priority="30">
      <formula>AND($AA3&lt;&gt;"X",$AA3&lt;&gt;"")</formula>
    </cfRule>
  </conditionalFormatting>
  <conditionalFormatting sqref="G4:G18">
    <cfRule type="expression" dxfId="246" priority="1">
      <formula>$AA4=""</formula>
    </cfRule>
    <cfRule type="expression" dxfId="245" priority="2">
      <formula>LEN($AA4)&gt;1</formula>
    </cfRule>
    <cfRule type="expression" dxfId="244" priority="3">
      <formula>AND($AA4&lt;&gt;"X",$AA4&lt;&gt;"")</formula>
    </cfRule>
  </conditionalFormatting>
  <conditionalFormatting sqref="C4:C18">
    <cfRule type="expression" dxfId="243" priority="25">
      <formula>$AA4=""</formula>
    </cfRule>
    <cfRule type="expression" dxfId="242" priority="26">
      <formula>LEN($AA4)&gt;1</formula>
    </cfRule>
    <cfRule type="expression" dxfId="241" priority="27">
      <formula>AND($AA4&lt;&gt;"X",$AA4&lt;&gt;"")</formula>
    </cfRule>
  </conditionalFormatting>
  <conditionalFormatting sqref="D3">
    <cfRule type="expression" dxfId="240" priority="22">
      <formula>$AA3=""</formula>
    </cfRule>
    <cfRule type="expression" dxfId="239" priority="23">
      <formula>LEN($AA3)&gt;1</formula>
    </cfRule>
    <cfRule type="expression" dxfId="238" priority="24">
      <formula>AND($AA3&lt;&gt;"X",$AA3&lt;&gt;"")</formula>
    </cfRule>
  </conditionalFormatting>
  <conditionalFormatting sqref="D4:D18">
    <cfRule type="expression" dxfId="237" priority="19">
      <formula>$AA4=""</formula>
    </cfRule>
    <cfRule type="expression" dxfId="236" priority="20">
      <formula>LEN($AA4)&gt;1</formula>
    </cfRule>
    <cfRule type="expression" dxfId="235" priority="21">
      <formula>AND($AA4&lt;&gt;"X",$AA4&lt;&gt;"")</formula>
    </cfRule>
  </conditionalFormatting>
  <conditionalFormatting sqref="E3">
    <cfRule type="expression" dxfId="234" priority="16">
      <formula>$AA3=""</formula>
    </cfRule>
    <cfRule type="expression" dxfId="233" priority="17">
      <formula>LEN($AA3)&gt;1</formula>
    </cfRule>
    <cfRule type="expression" dxfId="232" priority="18">
      <formula>AND($AA3&lt;&gt;"X",$AA3&lt;&gt;"")</formula>
    </cfRule>
  </conditionalFormatting>
  <conditionalFormatting sqref="E4:E18">
    <cfRule type="expression" dxfId="231" priority="13">
      <formula>$AA4=""</formula>
    </cfRule>
    <cfRule type="expression" dxfId="230" priority="14">
      <formula>LEN($AA4)&gt;1</formula>
    </cfRule>
    <cfRule type="expression" dxfId="229" priority="15">
      <formula>AND($AA4&lt;&gt;"X",$AA4&lt;&gt;"")</formula>
    </cfRule>
  </conditionalFormatting>
  <conditionalFormatting sqref="F3">
    <cfRule type="expression" dxfId="228" priority="10">
      <formula>$AA3=""</formula>
    </cfRule>
    <cfRule type="expression" dxfId="227" priority="11">
      <formula>LEN($AA3)&gt;1</formula>
    </cfRule>
    <cfRule type="expression" dxfId="226" priority="12">
      <formula>AND($AA3&lt;&gt;"X",$AA3&lt;&gt;"")</formula>
    </cfRule>
  </conditionalFormatting>
  <conditionalFormatting sqref="F4:F18">
    <cfRule type="expression" dxfId="225" priority="7">
      <formula>$AA4=""</formula>
    </cfRule>
    <cfRule type="expression" dxfId="224" priority="8">
      <formula>LEN($AA4)&gt;1</formula>
    </cfRule>
    <cfRule type="expression" dxfId="223" priority="9">
      <formula>AND($AA4&lt;&gt;"X",$AA4&lt;&gt;"")</formula>
    </cfRule>
  </conditionalFormatting>
  <conditionalFormatting sqref="G3">
    <cfRule type="expression" dxfId="222" priority="4">
      <formula>$AA3=""</formula>
    </cfRule>
    <cfRule type="expression" dxfId="221" priority="5">
      <formula>LEN($AA3)&gt;1</formula>
    </cfRule>
    <cfRule type="expression" dxfId="220" priority="6">
      <formula>AND($AA3&lt;&gt;"X",$AA3&lt;&gt;"")</formula>
    </cfRule>
  </conditionalFormatting>
  <pageMargins left="0.7" right="0.7" top="0.75" bottom="0.75" header="0.3" footer="0.3"/>
  <pageSetup scale="89" orientation="portrait" r:id="rId1"/>
  <tableParts count="1">
    <tablePart r:id="rId2"/>
  </tablePart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D59"/>
  <sheetViews>
    <sheetView showGridLines="0" zoomScale="115" zoomScaleNormal="115" workbookViewId="0">
      <pane ySplit="2" topLeftCell="A3" activePane="bottomLeft" state="frozen"/>
      <selection pane="bottomLeft" activeCell="C8" sqref="C8"/>
    </sheetView>
  </sheetViews>
  <sheetFormatPr baseColWidth="10" defaultColWidth="8.83203125" defaultRowHeight="15"/>
  <cols>
    <col min="1" max="1" width="5.6640625" style="1" customWidth="1"/>
    <col min="2" max="2" width="56.5" style="1" customWidth="1"/>
    <col min="3" max="7" width="6" style="1" customWidth="1"/>
    <col min="8" max="26" width="8.83203125" style="37"/>
    <col min="27" max="30" width="0" style="37" hidden="1" customWidth="1"/>
    <col min="31" max="16384" width="8.83203125" style="37"/>
  </cols>
  <sheetData>
    <row r="1" spans="1:30" ht="125.25" customHeight="1" thickBot="1">
      <c r="A1" s="119" t="str">
        <f>IF($AD$2&gt;1,"You have entered an invalid response.",IF(AND(SUM($AB:$AB)&gt;10,SUM($AC:$AC)=0),"You have filled out too many boxes, please review your test answers.",IF(AND(SUM($AB:$AB)&lt;10,SUM($AC:$AC)=0),"You have not provided a response for all of the statements on the test.","Discharge Body Battery")))</f>
        <v>You have not provided a response for all of the statements on the test.</v>
      </c>
      <c r="B1" s="120"/>
      <c r="C1" s="13" t="s">
        <v>26</v>
      </c>
      <c r="D1" s="14" t="s">
        <v>27</v>
      </c>
      <c r="E1" s="14" t="s">
        <v>28</v>
      </c>
      <c r="F1" s="14" t="s">
        <v>29</v>
      </c>
      <c r="G1" s="15" t="s">
        <v>30</v>
      </c>
      <c r="H1" s="2"/>
    </row>
    <row r="2" spans="1:30" ht="22" thickBot="1">
      <c r="A2" s="11" t="s">
        <v>5</v>
      </c>
      <c r="B2" s="12" t="s">
        <v>0</v>
      </c>
      <c r="C2" s="9" t="s">
        <v>25</v>
      </c>
      <c r="D2" s="9" t="s">
        <v>4</v>
      </c>
      <c r="E2" s="9" t="s">
        <v>3</v>
      </c>
      <c r="F2" s="9" t="s">
        <v>2</v>
      </c>
      <c r="G2" s="10" t="s">
        <v>1</v>
      </c>
      <c r="AD2" s="37">
        <f>MAX($AD$3:$AD$50)</f>
        <v>0</v>
      </c>
    </row>
    <row r="3" spans="1:30" ht="35" customHeight="1">
      <c r="A3" s="5">
        <v>1</v>
      </c>
      <c r="B3" s="3" t="s">
        <v>33</v>
      </c>
      <c r="C3" s="73"/>
      <c r="D3" s="16"/>
      <c r="E3" s="16"/>
      <c r="F3" s="16"/>
      <c r="G3" s="77"/>
      <c r="H3" s="71" t="str">
        <f>IF(AND($AA3&lt;&gt;"X",$AA3&lt;&gt;""),"Please enter only an 'X' for the selection you would like to make.","")</f>
        <v/>
      </c>
      <c r="AA3" s="70" t="str">
        <f>CONCATENATE(Table33[[#This Row],[0]],Table33[[#This Row],[1]],Table33[[#This Row],[2]],Table33[[#This Row],[3]],Table33[[#This Row],[4]])</f>
        <v/>
      </c>
      <c r="AB3" s="70">
        <f>LEN(AA3)</f>
        <v>0</v>
      </c>
      <c r="AC3" s="70">
        <f>IF(AND($AA3="X",$AB3=1),"",IF(AND($AA3="XX",$AB3=2),"",IF(AND($AA3="XXX",$AB3=3),"",IF(AND($AA3="XXXX",$AB3=4),"",IF(AND($AA3="XXXXX",$AB3=5),"",$AB3)))))</f>
        <v>0</v>
      </c>
      <c r="AD3" s="70">
        <f>SUM(AB3:AC3)</f>
        <v>0</v>
      </c>
    </row>
    <row r="4" spans="1:30" ht="35" customHeight="1">
      <c r="A4" s="6">
        <v>2</v>
      </c>
      <c r="B4" s="4" t="s">
        <v>31</v>
      </c>
      <c r="C4" s="74"/>
      <c r="D4" s="17"/>
      <c r="E4" s="17"/>
      <c r="F4" s="17"/>
      <c r="G4" s="78"/>
      <c r="H4" s="71" t="str">
        <f t="shared" ref="H4:H15" si="0">IF(AND($AA4&lt;&gt;"X",$AA4&lt;&gt;""),"Please enter only an 'X' for the selection you would like to make.","")</f>
        <v/>
      </c>
      <c r="AA4" s="70" t="str">
        <f>CONCATENATE(Table33[[#This Row],[0]],Table33[[#This Row],[1]],Table33[[#This Row],[2]],Table33[[#This Row],[3]],Table33[[#This Row],[4]])</f>
        <v/>
      </c>
      <c r="AB4" s="70">
        <f t="shared" ref="AB4:AB15" si="1">LEN(AA4)</f>
        <v>0</v>
      </c>
      <c r="AC4" s="70">
        <f t="shared" ref="AC4:AC15" si="2">IF(AND($AA4="X",$AB4=1),"",IF(AND($AA4="XX",$AB4=2),"",IF(AND($AA4="XXX",$AB4=3),"",IF(AND($AA4="XXXX",$AB4=4),"",IF(AND($AA4="XXXXX",$AB4=5),"",$AB4)))))</f>
        <v>0</v>
      </c>
      <c r="AD4" s="70">
        <f t="shared" ref="AD4:AD15" si="3">SUM(AB4:AC4)</f>
        <v>0</v>
      </c>
    </row>
    <row r="5" spans="1:30" ht="35" customHeight="1">
      <c r="A5" s="6">
        <v>3</v>
      </c>
      <c r="B5" s="4" t="s">
        <v>32</v>
      </c>
      <c r="C5" s="74"/>
      <c r="D5" s="17"/>
      <c r="E5" s="17"/>
      <c r="F5" s="17"/>
      <c r="G5" s="78"/>
      <c r="H5" s="71" t="str">
        <f t="shared" si="0"/>
        <v/>
      </c>
      <c r="AA5" s="70" t="str">
        <f>CONCATENATE(Table33[[#This Row],[0]],Table33[[#This Row],[1]],Table33[[#This Row],[2]],Table33[[#This Row],[3]],Table33[[#This Row],[4]])</f>
        <v/>
      </c>
      <c r="AB5" s="70">
        <f t="shared" si="1"/>
        <v>0</v>
      </c>
      <c r="AC5" s="70">
        <f t="shared" si="2"/>
        <v>0</v>
      </c>
      <c r="AD5" s="70">
        <f t="shared" si="3"/>
        <v>0</v>
      </c>
    </row>
    <row r="6" spans="1:30" ht="35" customHeight="1">
      <c r="A6" s="6">
        <v>4</v>
      </c>
      <c r="B6" s="4" t="s">
        <v>34</v>
      </c>
      <c r="C6" s="74"/>
      <c r="D6" s="17"/>
      <c r="E6" s="17"/>
      <c r="F6" s="17"/>
      <c r="G6" s="78"/>
      <c r="H6" s="71" t="str">
        <f t="shared" si="0"/>
        <v/>
      </c>
      <c r="AA6" s="70" t="str">
        <f>CONCATENATE(Table33[[#This Row],[0]],Table33[[#This Row],[1]],Table33[[#This Row],[2]],Table33[[#This Row],[3]],Table33[[#This Row],[4]])</f>
        <v/>
      </c>
      <c r="AB6" s="70">
        <f t="shared" si="1"/>
        <v>0</v>
      </c>
      <c r="AC6" s="70">
        <f t="shared" si="2"/>
        <v>0</v>
      </c>
      <c r="AD6" s="70">
        <f t="shared" si="3"/>
        <v>0</v>
      </c>
    </row>
    <row r="7" spans="1:30" ht="35" customHeight="1">
      <c r="A7" s="6">
        <v>5</v>
      </c>
      <c r="B7" s="4" t="s">
        <v>315</v>
      </c>
      <c r="C7" s="74"/>
      <c r="D7" s="17"/>
      <c r="E7" s="17"/>
      <c r="F7" s="17"/>
      <c r="G7" s="78"/>
      <c r="H7" s="71" t="str">
        <f t="shared" si="0"/>
        <v/>
      </c>
      <c r="AA7" s="70" t="str">
        <f>CONCATENATE(Table33[[#This Row],[0]],Table33[[#This Row],[1]],Table33[[#This Row],[2]],Table33[[#This Row],[3]],Table33[[#This Row],[4]])</f>
        <v/>
      </c>
      <c r="AB7" s="70">
        <f t="shared" si="1"/>
        <v>0</v>
      </c>
      <c r="AC7" s="70">
        <f t="shared" si="2"/>
        <v>0</v>
      </c>
      <c r="AD7" s="70">
        <f t="shared" si="3"/>
        <v>0</v>
      </c>
    </row>
    <row r="8" spans="1:30" ht="35" customHeight="1">
      <c r="A8" s="6">
        <v>6</v>
      </c>
      <c r="B8" s="4" t="s">
        <v>35</v>
      </c>
      <c r="C8" s="74"/>
      <c r="D8" s="17"/>
      <c r="E8" s="17"/>
      <c r="F8" s="17"/>
      <c r="G8" s="78"/>
      <c r="H8" s="71" t="str">
        <f t="shared" si="0"/>
        <v/>
      </c>
      <c r="AA8" s="70" t="str">
        <f>CONCATENATE(Table33[[#This Row],[0]],Table33[[#This Row],[1]],Table33[[#This Row],[2]],Table33[[#This Row],[3]],Table33[[#This Row],[4]])</f>
        <v/>
      </c>
      <c r="AB8" s="70">
        <f t="shared" si="1"/>
        <v>0</v>
      </c>
      <c r="AC8" s="70">
        <f t="shared" si="2"/>
        <v>0</v>
      </c>
      <c r="AD8" s="70">
        <f t="shared" si="3"/>
        <v>0</v>
      </c>
    </row>
    <row r="9" spans="1:30" ht="35" customHeight="1" thickBot="1">
      <c r="A9" s="6">
        <v>7</v>
      </c>
      <c r="B9" s="4" t="s">
        <v>36</v>
      </c>
      <c r="C9" s="75"/>
      <c r="D9" s="76"/>
      <c r="E9" s="76"/>
      <c r="F9" s="76"/>
      <c r="G9" s="79"/>
      <c r="H9" s="71" t="str">
        <f t="shared" si="0"/>
        <v/>
      </c>
      <c r="AA9" s="70" t="str">
        <f>CONCATENATE(Table33[[#This Row],[0]],Table33[[#This Row],[1]],Table33[[#This Row],[2]],Table33[[#This Row],[3]],Table33[[#This Row],[4]])</f>
        <v/>
      </c>
      <c r="AB9" s="70">
        <f t="shared" si="1"/>
        <v>0</v>
      </c>
      <c r="AC9" s="70">
        <f t="shared" si="2"/>
        <v>0</v>
      </c>
      <c r="AD9" s="70">
        <f t="shared" si="3"/>
        <v>0</v>
      </c>
    </row>
    <row r="10" spans="1:30" ht="16" thickBot="1">
      <c r="A10" s="13"/>
      <c r="B10" s="45" t="s">
        <v>303</v>
      </c>
      <c r="C10" s="39">
        <v>0</v>
      </c>
      <c r="D10" s="42" t="s">
        <v>40</v>
      </c>
      <c r="E10" s="40" t="s">
        <v>41</v>
      </c>
      <c r="F10" s="42" t="s">
        <v>42</v>
      </c>
      <c r="G10" s="41" t="s">
        <v>44</v>
      </c>
      <c r="H10" s="71"/>
      <c r="AA10" s="70"/>
      <c r="AB10" s="70"/>
      <c r="AC10" s="70"/>
      <c r="AD10" s="70"/>
    </row>
    <row r="11" spans="1:30" ht="34.5" customHeight="1" thickBot="1">
      <c r="A11" s="43">
        <v>8</v>
      </c>
      <c r="B11" s="46" t="s">
        <v>37</v>
      </c>
      <c r="C11" s="73"/>
      <c r="D11" s="16"/>
      <c r="E11" s="16"/>
      <c r="F11" s="16"/>
      <c r="G11" s="77"/>
      <c r="H11" s="71" t="str">
        <f t="shared" si="0"/>
        <v/>
      </c>
      <c r="AA11" s="70" t="str">
        <f>CONCATENATE(Table33[[#This Row],[0]],Table33[[#This Row],[1]],Table33[[#This Row],[2]],Table33[[#This Row],[3]],Table33[[#This Row],[4]])</f>
        <v/>
      </c>
      <c r="AB11" s="70">
        <f t="shared" si="1"/>
        <v>0</v>
      </c>
      <c r="AC11" s="70">
        <f t="shared" si="2"/>
        <v>0</v>
      </c>
      <c r="AD11" s="70">
        <f t="shared" si="3"/>
        <v>0</v>
      </c>
    </row>
    <row r="12" spans="1:30" ht="16" thickBot="1">
      <c r="A12" s="13"/>
      <c r="B12" s="45" t="s">
        <v>43</v>
      </c>
      <c r="C12" s="39">
        <v>0</v>
      </c>
      <c r="D12" s="40">
        <v>2</v>
      </c>
      <c r="E12" s="40">
        <v>4</v>
      </c>
      <c r="F12" s="40">
        <v>6</v>
      </c>
      <c r="G12" s="41" t="s">
        <v>316</v>
      </c>
      <c r="H12" s="71"/>
      <c r="AA12" s="70"/>
      <c r="AB12" s="70"/>
      <c r="AC12" s="70"/>
      <c r="AD12" s="70"/>
    </row>
    <row r="13" spans="1:30" ht="35" customHeight="1" thickBot="1">
      <c r="A13" s="7">
        <v>9</v>
      </c>
      <c r="B13" s="8" t="s">
        <v>38</v>
      </c>
      <c r="C13" s="73"/>
      <c r="D13" s="16"/>
      <c r="E13" s="16"/>
      <c r="F13" s="16"/>
      <c r="G13" s="77"/>
      <c r="H13" s="71" t="str">
        <f t="shared" si="0"/>
        <v/>
      </c>
      <c r="AA13" s="70" t="str">
        <f>CONCATENATE(Table33[[#This Row],[0]],Table33[[#This Row],[1]],Table33[[#This Row],[2]],Table33[[#This Row],[3]],Table33[[#This Row],[4]])</f>
        <v/>
      </c>
      <c r="AB13" s="70">
        <f t="shared" si="1"/>
        <v>0</v>
      </c>
      <c r="AC13" s="70">
        <f t="shared" si="2"/>
        <v>0</v>
      </c>
      <c r="AD13" s="70">
        <f t="shared" si="3"/>
        <v>0</v>
      </c>
    </row>
    <row r="14" spans="1:30" ht="16" thickBot="1">
      <c r="A14" s="13"/>
      <c r="B14" s="45" t="s">
        <v>45</v>
      </c>
      <c r="C14" s="39">
        <v>0</v>
      </c>
      <c r="D14" s="40">
        <v>5</v>
      </c>
      <c r="E14" s="40">
        <v>10</v>
      </c>
      <c r="F14" s="40">
        <v>15</v>
      </c>
      <c r="G14" s="41" t="s">
        <v>44</v>
      </c>
      <c r="H14" s="71"/>
      <c r="AA14" s="70"/>
      <c r="AB14" s="70"/>
      <c r="AC14" s="70"/>
      <c r="AD14" s="70"/>
    </row>
    <row r="15" spans="1:30" ht="35" customHeight="1">
      <c r="A15" s="44">
        <v>10</v>
      </c>
      <c r="B15" s="47" t="s">
        <v>39</v>
      </c>
      <c r="C15" s="73"/>
      <c r="D15" s="16"/>
      <c r="E15" s="16"/>
      <c r="F15" s="16"/>
      <c r="G15" s="77"/>
      <c r="H15" s="71" t="str">
        <f t="shared" si="0"/>
        <v/>
      </c>
      <c r="AA15" s="70" t="str">
        <f>CONCATENATE(Table33[[#This Row],[0]],Table33[[#This Row],[1]],Table33[[#This Row],[2]],Table33[[#This Row],[3]],Table33[[#This Row],[4]])</f>
        <v/>
      </c>
      <c r="AB15" s="70">
        <f t="shared" si="1"/>
        <v>0</v>
      </c>
      <c r="AC15" s="70">
        <f t="shared" si="2"/>
        <v>0</v>
      </c>
      <c r="AD15" s="70">
        <f t="shared" si="3"/>
        <v>0</v>
      </c>
    </row>
    <row r="16" spans="1:30" ht="16" thickBot="1"/>
    <row r="17" spans="1:8" ht="17" thickBot="1">
      <c r="A17" s="114" t="s">
        <v>71</v>
      </c>
      <c r="B17" s="114"/>
      <c r="C17" s="114"/>
      <c r="D17" s="114"/>
      <c r="E17" s="107" t="str">
        <f>IF(COUNTIF('Discharge Re-Test'!C3:G15,"x")=10,COUNTIF('Discharge Re-Test'!C3:C15,"x")*C2 + COUNTIF('Discharge Re-Test'!D3:D15,"x")*D2 + COUNTIF('Discharge Re-Test'!E3:E15,"x")*E2 + COUNTIF('Discharge Re-Test'!F3:F15,"x")*F2 + COUNTIF('Discharge Re-Test'!G3:G15,"x")*G2,"Incomplete")</f>
        <v>Incomplete</v>
      </c>
      <c r="F17" s="108"/>
    </row>
    <row r="20" spans="1:8" ht="34.5" customHeight="1">
      <c r="A20" s="121" t="s">
        <v>57</v>
      </c>
      <c r="B20" s="121"/>
      <c r="C20" s="121"/>
      <c r="D20" s="121"/>
      <c r="E20" s="121"/>
      <c r="F20" s="121"/>
      <c r="G20" s="121"/>
    </row>
    <row r="21" spans="1:8" ht="9" customHeight="1" thickBot="1">
      <c r="A21" s="69"/>
      <c r="B21" s="69"/>
      <c r="C21" s="69"/>
      <c r="D21" s="69"/>
      <c r="E21" s="69"/>
      <c r="F21" s="69"/>
      <c r="G21" s="69"/>
    </row>
    <row r="22" spans="1:8" ht="17" thickBot="1">
      <c r="A22" s="67"/>
      <c r="B22" s="116" t="s">
        <v>268</v>
      </c>
      <c r="C22" s="117"/>
      <c r="D22" s="117"/>
      <c r="E22" s="117"/>
      <c r="F22" s="117"/>
      <c r="G22" s="117"/>
    </row>
    <row r="23" spans="1:8" ht="17" thickBot="1">
      <c r="A23" s="67"/>
      <c r="B23" s="116" t="s">
        <v>269</v>
      </c>
      <c r="C23" s="117"/>
      <c r="D23" s="117"/>
      <c r="E23" s="117"/>
      <c r="F23" s="117"/>
      <c r="G23" s="117"/>
    </row>
    <row r="24" spans="1:8" ht="17" thickBot="1">
      <c r="A24" s="67"/>
      <c r="B24" s="116" t="s">
        <v>270</v>
      </c>
      <c r="C24" s="122"/>
      <c r="D24" s="122"/>
      <c r="E24" s="122"/>
      <c r="F24" s="122"/>
      <c r="G24" s="122"/>
      <c r="H24" s="59"/>
    </row>
    <row r="25" spans="1:8" ht="17" thickBot="1">
      <c r="A25" s="18"/>
      <c r="B25" s="116" t="s">
        <v>271</v>
      </c>
      <c r="C25" s="117"/>
      <c r="D25" s="117"/>
      <c r="E25" s="117"/>
      <c r="F25" s="117"/>
      <c r="G25" s="117"/>
    </row>
    <row r="26" spans="1:8" ht="17" thickBot="1">
      <c r="A26" s="18"/>
      <c r="B26" s="116" t="s">
        <v>272</v>
      </c>
      <c r="C26" s="117"/>
      <c r="D26" s="117"/>
      <c r="E26" s="117"/>
      <c r="F26" s="117"/>
      <c r="G26" s="117"/>
    </row>
    <row r="27" spans="1:8" ht="17" thickBot="1">
      <c r="A27" s="18"/>
      <c r="B27" s="116" t="s">
        <v>47</v>
      </c>
      <c r="C27" s="117"/>
      <c r="D27" s="117"/>
      <c r="E27" s="117"/>
      <c r="F27" s="117"/>
      <c r="G27" s="117"/>
    </row>
    <row r="28" spans="1:8" ht="17" thickBot="1">
      <c r="A28" s="18"/>
      <c r="B28" s="116" t="s">
        <v>48</v>
      </c>
      <c r="C28" s="117"/>
      <c r="D28" s="117"/>
      <c r="E28" s="117"/>
      <c r="F28" s="117"/>
      <c r="G28" s="117"/>
    </row>
    <row r="29" spans="1:8" ht="17" thickBot="1">
      <c r="A29" s="67"/>
      <c r="B29" s="116" t="s">
        <v>49</v>
      </c>
      <c r="C29" s="117"/>
      <c r="D29" s="117"/>
      <c r="E29" s="117"/>
      <c r="F29" s="117"/>
      <c r="G29" s="117"/>
    </row>
    <row r="30" spans="1:8" ht="17" thickBot="1">
      <c r="A30" s="67"/>
      <c r="B30" s="116" t="s">
        <v>273</v>
      </c>
      <c r="C30" s="117"/>
      <c r="D30" s="117"/>
      <c r="E30" s="117"/>
      <c r="F30" s="117"/>
      <c r="G30" s="117"/>
    </row>
    <row r="31" spans="1:8" ht="17" thickBot="1">
      <c r="A31" s="67"/>
      <c r="B31" s="116" t="s">
        <v>50</v>
      </c>
      <c r="C31" s="117"/>
      <c r="D31" s="117"/>
      <c r="E31" s="117"/>
      <c r="F31" s="117"/>
      <c r="G31" s="117"/>
    </row>
    <row r="32" spans="1:8" ht="17" thickBot="1">
      <c r="A32" s="18"/>
      <c r="B32" s="116" t="s">
        <v>274</v>
      </c>
      <c r="C32" s="117"/>
      <c r="D32" s="117"/>
      <c r="E32" s="117"/>
      <c r="F32" s="117"/>
      <c r="G32" s="117"/>
    </row>
    <row r="33" spans="1:7" ht="17" thickBot="1">
      <c r="A33" s="67"/>
      <c r="B33" s="116" t="s">
        <v>51</v>
      </c>
      <c r="C33" s="117"/>
      <c r="D33" s="117"/>
      <c r="E33" s="117"/>
      <c r="F33" s="117"/>
      <c r="G33" s="117"/>
    </row>
    <row r="34" spans="1:7" ht="17" thickBot="1">
      <c r="A34" s="18"/>
      <c r="B34" s="116" t="s">
        <v>52</v>
      </c>
      <c r="C34" s="117"/>
      <c r="D34" s="117"/>
      <c r="E34" s="117"/>
      <c r="F34" s="117"/>
      <c r="G34" s="117"/>
    </row>
    <row r="35" spans="1:7" ht="17" thickBot="1">
      <c r="A35" s="67"/>
      <c r="B35" s="116" t="s">
        <v>53</v>
      </c>
      <c r="C35" s="117"/>
      <c r="D35" s="117"/>
      <c r="E35" s="117"/>
      <c r="F35" s="117"/>
      <c r="G35" s="117"/>
    </row>
    <row r="36" spans="1:7" ht="17" thickBot="1">
      <c r="A36" s="18"/>
      <c r="B36" s="116" t="s">
        <v>54</v>
      </c>
      <c r="C36" s="117"/>
      <c r="D36" s="117"/>
      <c r="E36" s="117"/>
      <c r="F36" s="117"/>
      <c r="G36" s="117"/>
    </row>
    <row r="37" spans="1:7" ht="17" thickBot="1">
      <c r="A37" s="18"/>
      <c r="B37" s="116" t="s">
        <v>55</v>
      </c>
      <c r="C37" s="117"/>
      <c r="D37" s="117"/>
      <c r="E37" s="117"/>
      <c r="F37" s="117"/>
      <c r="G37" s="117"/>
    </row>
    <row r="38" spans="1:7" ht="17" thickBot="1">
      <c r="A38" s="18"/>
      <c r="B38" s="116" t="s">
        <v>56</v>
      </c>
      <c r="C38" s="117"/>
      <c r="D38" s="117"/>
      <c r="E38" s="117"/>
      <c r="F38" s="117"/>
      <c r="G38" s="117"/>
    </row>
    <row r="39" spans="1:7" ht="17" thickBot="1">
      <c r="A39" s="18"/>
      <c r="B39" s="118" t="s">
        <v>267</v>
      </c>
      <c r="C39" s="117"/>
      <c r="D39" s="117"/>
      <c r="E39" s="117"/>
      <c r="F39" s="117"/>
      <c r="G39" s="117"/>
    </row>
    <row r="40" spans="1:7" ht="16">
      <c r="A40" s="19"/>
    </row>
    <row r="41" spans="1:7" ht="17" thickBot="1">
      <c r="A41" s="114" t="s">
        <v>69</v>
      </c>
      <c r="B41" s="114"/>
      <c r="C41" s="114"/>
      <c r="D41" s="114"/>
      <c r="E41" s="109">
        <f>COUNTIF(A22:A39,"x")*4</f>
        <v>0</v>
      </c>
      <c r="F41" s="109"/>
    </row>
    <row r="42" spans="1:7" ht="16">
      <c r="A42" s="19"/>
    </row>
    <row r="43" spans="1:7" ht="19">
      <c r="A43" s="115" t="s">
        <v>70</v>
      </c>
      <c r="B43" s="115"/>
      <c r="C43" s="115"/>
      <c r="D43" s="115"/>
      <c r="E43" s="115"/>
      <c r="F43" s="115"/>
      <c r="G43" s="115"/>
    </row>
    <row r="44" spans="1:7" ht="9" customHeight="1" thickBot="1">
      <c r="A44" s="69"/>
      <c r="B44" s="69"/>
      <c r="C44" s="69"/>
      <c r="D44" s="69"/>
      <c r="E44" s="69"/>
      <c r="F44" s="69"/>
      <c r="G44" s="69"/>
    </row>
    <row r="45" spans="1:7" ht="17" thickBot="1">
      <c r="A45" s="18"/>
      <c r="B45" s="112" t="s">
        <v>58</v>
      </c>
      <c r="C45" s="113"/>
      <c r="D45" s="113"/>
      <c r="E45" s="113"/>
      <c r="F45" s="113"/>
      <c r="G45" s="113"/>
    </row>
    <row r="46" spans="1:7" ht="17" thickBot="1">
      <c r="A46" s="18"/>
      <c r="B46" s="112" t="s">
        <v>59</v>
      </c>
      <c r="C46" s="113"/>
      <c r="D46" s="113"/>
      <c r="E46" s="113"/>
      <c r="F46" s="113"/>
      <c r="G46" s="113"/>
    </row>
    <row r="47" spans="1:7" ht="17" thickBot="1">
      <c r="A47" s="67"/>
      <c r="B47" s="112" t="s">
        <v>60</v>
      </c>
      <c r="C47" s="113"/>
      <c r="D47" s="113"/>
      <c r="E47" s="113"/>
      <c r="F47" s="113"/>
      <c r="G47" s="113"/>
    </row>
    <row r="48" spans="1:7" ht="17" thickBot="1">
      <c r="A48" s="67"/>
      <c r="B48" s="112" t="s">
        <v>61</v>
      </c>
      <c r="C48" s="113"/>
      <c r="D48" s="113"/>
      <c r="E48" s="113"/>
      <c r="F48" s="113"/>
      <c r="G48" s="113"/>
    </row>
    <row r="49" spans="1:7" ht="17" thickBot="1">
      <c r="A49" s="67"/>
      <c r="B49" s="112" t="s">
        <v>62</v>
      </c>
      <c r="C49" s="113"/>
      <c r="D49" s="113"/>
      <c r="E49" s="113"/>
      <c r="F49" s="113"/>
      <c r="G49" s="113"/>
    </row>
    <row r="50" spans="1:7" ht="17" thickBot="1">
      <c r="A50" s="67"/>
      <c r="B50" s="112" t="s">
        <v>63</v>
      </c>
      <c r="C50" s="113"/>
      <c r="D50" s="113"/>
      <c r="E50" s="113"/>
      <c r="F50" s="113"/>
      <c r="G50" s="113"/>
    </row>
    <row r="51" spans="1:7" ht="17" thickBot="1">
      <c r="A51" s="67"/>
      <c r="B51" s="112" t="s">
        <v>64</v>
      </c>
      <c r="C51" s="113"/>
      <c r="D51" s="113"/>
      <c r="E51" s="113"/>
      <c r="F51" s="113"/>
      <c r="G51" s="113"/>
    </row>
    <row r="52" spans="1:7" ht="17" thickBot="1">
      <c r="A52" s="67"/>
      <c r="B52" s="112" t="s">
        <v>65</v>
      </c>
      <c r="C52" s="113"/>
      <c r="D52" s="113"/>
      <c r="E52" s="113"/>
      <c r="F52" s="113"/>
      <c r="G52" s="113"/>
    </row>
    <row r="53" spans="1:7" ht="17" thickBot="1">
      <c r="A53" s="18"/>
      <c r="B53" s="112" t="s">
        <v>66</v>
      </c>
      <c r="C53" s="113"/>
      <c r="D53" s="113"/>
      <c r="E53" s="113"/>
      <c r="F53" s="113"/>
      <c r="G53" s="113"/>
    </row>
    <row r="54" spans="1:7" ht="17" thickBot="1">
      <c r="A54" s="18"/>
      <c r="B54" s="112" t="s">
        <v>67</v>
      </c>
      <c r="C54" s="113"/>
      <c r="D54" s="113"/>
      <c r="E54" s="113"/>
      <c r="F54" s="113"/>
      <c r="G54" s="113"/>
    </row>
    <row r="55" spans="1:7" ht="16">
      <c r="A55" s="19"/>
    </row>
    <row r="56" spans="1:7" ht="17" thickBot="1">
      <c r="A56" s="114" t="s">
        <v>68</v>
      </c>
      <c r="B56" s="114"/>
      <c r="C56" s="114"/>
      <c r="D56" s="114"/>
      <c r="E56" s="109">
        <f>COUNTIF(A45:A54,"x")*5</f>
        <v>0</v>
      </c>
      <c r="F56" s="109"/>
    </row>
    <row r="57" spans="1:7" ht="17" thickBot="1">
      <c r="A57" s="19"/>
    </row>
    <row r="58" spans="1:7" ht="30" customHeight="1" thickBot="1">
      <c r="A58" s="106" t="s">
        <v>46</v>
      </c>
      <c r="B58" s="106"/>
      <c r="C58" s="106"/>
      <c r="D58" s="106"/>
      <c r="E58" s="110" t="str">
        <f>IF(E17="Incomplete","Incomplete",SUM(E56,E41,E17))</f>
        <v>Incomplete</v>
      </c>
      <c r="F58" s="111"/>
      <c r="G58" s="21"/>
    </row>
    <row r="59" spans="1:7" ht="16">
      <c r="A59" s="20"/>
    </row>
  </sheetData>
  <sheetProtection algorithmName="SHA-512" hashValue="NeEZjE4SnxmLdqyJKsPOXrKKctMV5GEGyzxpFcNOPWvXB4GaglriEpiO39j+clJCrkpPY3e4LNlA2C9yvlfzGw==" saltValue="QxiQKxuGTMeIq6vHlPgYXQ==" spinCount="100000" sheet="1" objects="1" scenarios="1" selectLockedCells="1"/>
  <mergeCells count="39">
    <mergeCell ref="A58:D58"/>
    <mergeCell ref="E58:F58"/>
    <mergeCell ref="B50:G50"/>
    <mergeCell ref="B51:G51"/>
    <mergeCell ref="B52:G52"/>
    <mergeCell ref="B53:G53"/>
    <mergeCell ref="B54:G54"/>
    <mergeCell ref="A56:D56"/>
    <mergeCell ref="E56:F56"/>
    <mergeCell ref="B49:G49"/>
    <mergeCell ref="B36:G36"/>
    <mergeCell ref="B37:G37"/>
    <mergeCell ref="B38:G38"/>
    <mergeCell ref="B39:G39"/>
    <mergeCell ref="A41:D41"/>
    <mergeCell ref="E41:F41"/>
    <mergeCell ref="A43:G43"/>
    <mergeCell ref="B45:G45"/>
    <mergeCell ref="B46:G46"/>
    <mergeCell ref="B47:G47"/>
    <mergeCell ref="B48:G48"/>
    <mergeCell ref="B35:G35"/>
    <mergeCell ref="B24:G24"/>
    <mergeCell ref="B25:G25"/>
    <mergeCell ref="B26:G26"/>
    <mergeCell ref="B27:G27"/>
    <mergeCell ref="B28:G28"/>
    <mergeCell ref="B29:G29"/>
    <mergeCell ref="B30:G30"/>
    <mergeCell ref="B31:G31"/>
    <mergeCell ref="B32:G32"/>
    <mergeCell ref="B33:G33"/>
    <mergeCell ref="B34:G34"/>
    <mergeCell ref="B23:G23"/>
    <mergeCell ref="A1:B1"/>
    <mergeCell ref="A17:D17"/>
    <mergeCell ref="E17:F17"/>
    <mergeCell ref="A20:G20"/>
    <mergeCell ref="B22:G22"/>
  </mergeCells>
  <conditionalFormatting sqref="A23">
    <cfRule type="expression" dxfId="208" priority="138">
      <formula>$A23=""</formula>
    </cfRule>
  </conditionalFormatting>
  <conditionalFormatting sqref="A24">
    <cfRule type="expression" dxfId="207" priority="137">
      <formula>$A24=""</formula>
    </cfRule>
  </conditionalFormatting>
  <conditionalFormatting sqref="A25">
    <cfRule type="expression" dxfId="206" priority="136">
      <formula>$A25=""</formula>
    </cfRule>
  </conditionalFormatting>
  <conditionalFormatting sqref="A26">
    <cfRule type="expression" dxfId="205" priority="135">
      <formula>$A26=""</formula>
    </cfRule>
  </conditionalFormatting>
  <conditionalFormatting sqref="A27">
    <cfRule type="expression" dxfId="204" priority="134">
      <formula>$A27=""</formula>
    </cfRule>
  </conditionalFormatting>
  <conditionalFormatting sqref="A28">
    <cfRule type="expression" dxfId="203" priority="133">
      <formula>$A28=""</formula>
    </cfRule>
  </conditionalFormatting>
  <conditionalFormatting sqref="A29">
    <cfRule type="expression" dxfId="202" priority="132">
      <formula>$A29=""</formula>
    </cfRule>
  </conditionalFormatting>
  <conditionalFormatting sqref="A30">
    <cfRule type="expression" dxfId="201" priority="131">
      <formula>$A30=""</formula>
    </cfRule>
  </conditionalFormatting>
  <conditionalFormatting sqref="A31">
    <cfRule type="expression" dxfId="200" priority="130">
      <formula>$A31=""</formula>
    </cfRule>
  </conditionalFormatting>
  <conditionalFormatting sqref="A32">
    <cfRule type="expression" dxfId="199" priority="129">
      <formula>$A32=""</formula>
    </cfRule>
  </conditionalFormatting>
  <conditionalFormatting sqref="A33">
    <cfRule type="expression" dxfId="198" priority="128">
      <formula>$A33=""</formula>
    </cfRule>
  </conditionalFormatting>
  <conditionalFormatting sqref="A34">
    <cfRule type="expression" dxfId="197" priority="127">
      <formula>$A34=""</formula>
    </cfRule>
  </conditionalFormatting>
  <conditionalFormatting sqref="A35">
    <cfRule type="expression" dxfId="196" priority="126">
      <formula>$A35=""</formula>
    </cfRule>
  </conditionalFormatting>
  <conditionalFormatting sqref="A36">
    <cfRule type="expression" dxfId="195" priority="125">
      <formula>$A36=""</formula>
    </cfRule>
  </conditionalFormatting>
  <conditionalFormatting sqref="A37">
    <cfRule type="expression" dxfId="194" priority="124">
      <formula>$A37=""</formula>
    </cfRule>
  </conditionalFormatting>
  <conditionalFormatting sqref="A38">
    <cfRule type="expression" dxfId="193" priority="123">
      <formula>$A38=""</formula>
    </cfRule>
  </conditionalFormatting>
  <conditionalFormatting sqref="A39">
    <cfRule type="expression" dxfId="192" priority="122">
      <formula>$A39=""</formula>
    </cfRule>
  </conditionalFormatting>
  <conditionalFormatting sqref="A45">
    <cfRule type="expression" dxfId="191" priority="121">
      <formula>$A45=""</formula>
    </cfRule>
  </conditionalFormatting>
  <conditionalFormatting sqref="A46">
    <cfRule type="expression" dxfId="190" priority="120">
      <formula>$A46=""</formula>
    </cfRule>
  </conditionalFormatting>
  <conditionalFormatting sqref="A48">
    <cfRule type="expression" dxfId="189" priority="119">
      <formula>$A48=""</formula>
    </cfRule>
  </conditionalFormatting>
  <conditionalFormatting sqref="A49">
    <cfRule type="expression" dxfId="188" priority="118">
      <formula>$A49=""</formula>
    </cfRule>
  </conditionalFormatting>
  <conditionalFormatting sqref="A50">
    <cfRule type="expression" dxfId="187" priority="117">
      <formula>$A50=""</formula>
    </cfRule>
  </conditionalFormatting>
  <conditionalFormatting sqref="A49">
    <cfRule type="expression" dxfId="186" priority="116">
      <formula>$A49=""</formula>
    </cfRule>
  </conditionalFormatting>
  <conditionalFormatting sqref="A50">
    <cfRule type="expression" dxfId="185" priority="115">
      <formula>$A50=""</formula>
    </cfRule>
  </conditionalFormatting>
  <conditionalFormatting sqref="A51">
    <cfRule type="expression" dxfId="184" priority="114">
      <formula>$A51=""</formula>
    </cfRule>
  </conditionalFormatting>
  <conditionalFormatting sqref="A52">
    <cfRule type="expression" dxfId="183" priority="113">
      <formula>$A52=""</formula>
    </cfRule>
  </conditionalFormatting>
  <conditionalFormatting sqref="A53">
    <cfRule type="expression" dxfId="182" priority="112">
      <formula>$A53=""</formula>
    </cfRule>
  </conditionalFormatting>
  <conditionalFormatting sqref="A54">
    <cfRule type="expression" dxfId="181" priority="111">
      <formula>$A54=""</formula>
    </cfRule>
  </conditionalFormatting>
  <conditionalFormatting sqref="E58 E17">
    <cfRule type="expression" dxfId="180" priority="110">
      <formula>IF($E$17="Incomplete",TRUE,FALSE)</formula>
    </cfRule>
  </conditionalFormatting>
  <conditionalFormatting sqref="E58:F58">
    <cfRule type="cellIs" dxfId="179" priority="109" operator="between">
      <formula>0</formula>
      <formula>999</formula>
    </cfRule>
  </conditionalFormatting>
  <conditionalFormatting sqref="A1:B1">
    <cfRule type="cellIs" dxfId="178" priority="108" operator="notEqual">
      <formula>"Discharge Body Battery"</formula>
    </cfRule>
  </conditionalFormatting>
  <conditionalFormatting sqref="C3">
    <cfRule type="expression" dxfId="177" priority="105">
      <formula>$AA3=""</formula>
    </cfRule>
    <cfRule type="expression" dxfId="176" priority="106">
      <formula>LEN($AA3)&gt;1</formula>
    </cfRule>
    <cfRule type="expression" dxfId="175" priority="107">
      <formula>AND($AA3&lt;&gt;"X",$AA3&lt;&gt;"")</formula>
    </cfRule>
  </conditionalFormatting>
  <conditionalFormatting sqref="D3">
    <cfRule type="expression" dxfId="174" priority="102">
      <formula>$AA3=""</formula>
    </cfRule>
    <cfRule type="expression" dxfId="173" priority="103">
      <formula>LEN($AA3)&gt;1</formula>
    </cfRule>
    <cfRule type="expression" dxfId="172" priority="104">
      <formula>AND($AA3&lt;&gt;"X",$AA3&lt;&gt;"")</formula>
    </cfRule>
  </conditionalFormatting>
  <conditionalFormatting sqref="E3">
    <cfRule type="expression" dxfId="171" priority="99">
      <formula>$AA3=""</formula>
    </cfRule>
    <cfRule type="expression" dxfId="170" priority="100">
      <formula>LEN($AA3)&gt;1</formula>
    </cfRule>
    <cfRule type="expression" dxfId="169" priority="101">
      <formula>AND($AA3&lt;&gt;"X",$AA3&lt;&gt;"")</formula>
    </cfRule>
  </conditionalFormatting>
  <conditionalFormatting sqref="F3">
    <cfRule type="expression" dxfId="168" priority="96">
      <formula>$AA3=""</formula>
    </cfRule>
    <cfRule type="expression" dxfId="167" priority="97">
      <formula>LEN($AA3)&gt;1</formula>
    </cfRule>
    <cfRule type="expression" dxfId="166" priority="98">
      <formula>AND($AA3&lt;&gt;"X",$AA3&lt;&gt;"")</formula>
    </cfRule>
  </conditionalFormatting>
  <conditionalFormatting sqref="G3">
    <cfRule type="expression" dxfId="165" priority="93">
      <formula>$AA3=""</formula>
    </cfRule>
    <cfRule type="expression" dxfId="164" priority="94">
      <formula>LEN($AA3)&gt;1</formula>
    </cfRule>
    <cfRule type="expression" dxfId="163" priority="95">
      <formula>AND($AA3&lt;&gt;"X",$AA3&lt;&gt;"")</formula>
    </cfRule>
  </conditionalFormatting>
  <conditionalFormatting sqref="C4">
    <cfRule type="expression" dxfId="162" priority="90">
      <formula>$AA4=""</formula>
    </cfRule>
    <cfRule type="expression" dxfId="161" priority="91">
      <formula>LEN($AA4)&gt;1</formula>
    </cfRule>
    <cfRule type="expression" dxfId="160" priority="92">
      <formula>AND($AA4&lt;&gt;"X",$AA4&lt;&gt;"")</formula>
    </cfRule>
  </conditionalFormatting>
  <conditionalFormatting sqref="D4">
    <cfRule type="expression" dxfId="159" priority="87">
      <formula>$AA4=""</formula>
    </cfRule>
    <cfRule type="expression" dxfId="158" priority="88">
      <formula>LEN($AA4)&gt;1</formula>
    </cfRule>
    <cfRule type="expression" dxfId="157" priority="89">
      <formula>AND($AA4&lt;&gt;"X",$AA4&lt;&gt;"")</formula>
    </cfRule>
  </conditionalFormatting>
  <conditionalFormatting sqref="E4">
    <cfRule type="expression" dxfId="156" priority="84">
      <formula>$AA4=""</formula>
    </cfRule>
    <cfRule type="expression" dxfId="155" priority="85">
      <formula>LEN($AA4)&gt;1</formula>
    </cfRule>
    <cfRule type="expression" dxfId="154" priority="86">
      <formula>AND($AA4&lt;&gt;"X",$AA4&lt;&gt;"")</formula>
    </cfRule>
  </conditionalFormatting>
  <conditionalFormatting sqref="F4">
    <cfRule type="expression" dxfId="153" priority="81">
      <formula>$AA4=""</formula>
    </cfRule>
    <cfRule type="expression" dxfId="152" priority="82">
      <formula>LEN($AA4)&gt;1</formula>
    </cfRule>
    <cfRule type="expression" dxfId="151" priority="83">
      <formula>AND($AA4&lt;&gt;"X",$AA4&lt;&gt;"")</formula>
    </cfRule>
  </conditionalFormatting>
  <conditionalFormatting sqref="G4">
    <cfRule type="expression" dxfId="150" priority="78">
      <formula>$AA4=""</formula>
    </cfRule>
    <cfRule type="expression" dxfId="149" priority="79">
      <formula>LEN($AA4)&gt;1</formula>
    </cfRule>
    <cfRule type="expression" dxfId="148" priority="80">
      <formula>AND($AA4&lt;&gt;"X",$AA4&lt;&gt;"")</formula>
    </cfRule>
  </conditionalFormatting>
  <conditionalFormatting sqref="C5:C8">
    <cfRule type="expression" dxfId="147" priority="75">
      <formula>$AA5=""</formula>
    </cfRule>
    <cfRule type="expression" dxfId="146" priority="76">
      <formula>LEN($AA5)&gt;1</formula>
    </cfRule>
    <cfRule type="expression" dxfId="145" priority="77">
      <formula>AND($AA5&lt;&gt;"X",$AA5&lt;&gt;"")</formula>
    </cfRule>
  </conditionalFormatting>
  <conditionalFormatting sqref="D5:D8">
    <cfRule type="expression" dxfId="144" priority="72">
      <formula>$AA5=""</formula>
    </cfRule>
    <cfRule type="expression" dxfId="143" priority="73">
      <formula>LEN($AA5)&gt;1</formula>
    </cfRule>
    <cfRule type="expression" dxfId="142" priority="74">
      <formula>AND($AA5&lt;&gt;"X",$AA5&lt;&gt;"")</formula>
    </cfRule>
  </conditionalFormatting>
  <conditionalFormatting sqref="E5:E8">
    <cfRule type="expression" dxfId="141" priority="69">
      <formula>$AA5=""</formula>
    </cfRule>
    <cfRule type="expression" dxfId="140" priority="70">
      <formula>LEN($AA5)&gt;1</formula>
    </cfRule>
    <cfRule type="expression" dxfId="139" priority="71">
      <formula>AND($AA5&lt;&gt;"X",$AA5&lt;&gt;"")</formula>
    </cfRule>
  </conditionalFormatting>
  <conditionalFormatting sqref="F5:F8">
    <cfRule type="expression" dxfId="138" priority="66">
      <formula>$AA5=""</formula>
    </cfRule>
    <cfRule type="expression" dxfId="137" priority="67">
      <formula>LEN($AA5)&gt;1</formula>
    </cfRule>
    <cfRule type="expression" dxfId="136" priority="68">
      <formula>AND($AA5&lt;&gt;"X",$AA5&lt;&gt;"")</formula>
    </cfRule>
  </conditionalFormatting>
  <conditionalFormatting sqref="G5:G8">
    <cfRule type="expression" dxfId="135" priority="63">
      <formula>$AA5=""</formula>
    </cfRule>
    <cfRule type="expression" dxfId="134" priority="64">
      <formula>LEN($AA5)&gt;1</formula>
    </cfRule>
    <cfRule type="expression" dxfId="133" priority="65">
      <formula>AND($AA5&lt;&gt;"X",$AA5&lt;&gt;"")</formula>
    </cfRule>
  </conditionalFormatting>
  <conditionalFormatting sqref="C9">
    <cfRule type="expression" dxfId="132" priority="60">
      <formula>$AA9=""</formula>
    </cfRule>
    <cfRule type="expression" dxfId="131" priority="61">
      <formula>LEN($AA9)&gt;1</formula>
    </cfRule>
    <cfRule type="expression" dxfId="130" priority="62">
      <formula>AND($AA9&lt;&gt;"X",$AA9&lt;&gt;"")</formula>
    </cfRule>
  </conditionalFormatting>
  <conditionalFormatting sqref="D9">
    <cfRule type="expression" dxfId="129" priority="57">
      <formula>$AA9=""</formula>
    </cfRule>
    <cfRule type="expression" dxfId="128" priority="58">
      <formula>LEN($AA9)&gt;1</formula>
    </cfRule>
    <cfRule type="expression" dxfId="127" priority="59">
      <formula>AND($AA9&lt;&gt;"X",$AA9&lt;&gt;"")</formula>
    </cfRule>
  </conditionalFormatting>
  <conditionalFormatting sqref="E9">
    <cfRule type="expression" dxfId="126" priority="54">
      <formula>$AA9=""</formula>
    </cfRule>
    <cfRule type="expression" dxfId="125" priority="55">
      <formula>LEN($AA9)&gt;1</formula>
    </cfRule>
    <cfRule type="expression" dxfId="124" priority="56">
      <formula>AND($AA9&lt;&gt;"X",$AA9&lt;&gt;"")</formula>
    </cfRule>
  </conditionalFormatting>
  <conditionalFormatting sqref="F9">
    <cfRule type="expression" dxfId="123" priority="51">
      <formula>$AA9=""</formula>
    </cfRule>
    <cfRule type="expression" dxfId="122" priority="52">
      <formula>LEN($AA9)&gt;1</formula>
    </cfRule>
    <cfRule type="expression" dxfId="121" priority="53">
      <formula>AND($AA9&lt;&gt;"X",$AA9&lt;&gt;"")</formula>
    </cfRule>
  </conditionalFormatting>
  <conditionalFormatting sqref="G9">
    <cfRule type="expression" dxfId="120" priority="48">
      <formula>$AA9=""</formula>
    </cfRule>
    <cfRule type="expression" dxfId="119" priority="49">
      <formula>LEN($AA9)&gt;1</formula>
    </cfRule>
    <cfRule type="expression" dxfId="118" priority="50">
      <formula>AND($AA9&lt;&gt;"X",$AA9&lt;&gt;"")</formula>
    </cfRule>
  </conditionalFormatting>
  <conditionalFormatting sqref="C11">
    <cfRule type="expression" dxfId="117" priority="45">
      <formula>$AA11=""</formula>
    </cfRule>
    <cfRule type="expression" dxfId="116" priority="46">
      <formula>LEN($AA11)&gt;1</formula>
    </cfRule>
    <cfRule type="expression" dxfId="115" priority="47">
      <formula>AND($AA11&lt;&gt;"X",$AA11&lt;&gt;"")</formula>
    </cfRule>
  </conditionalFormatting>
  <conditionalFormatting sqref="D11">
    <cfRule type="expression" dxfId="114" priority="42">
      <formula>$AA11=""</formula>
    </cfRule>
    <cfRule type="expression" dxfId="113" priority="43">
      <formula>LEN($AA11)&gt;1</formula>
    </cfRule>
    <cfRule type="expression" dxfId="112" priority="44">
      <formula>AND($AA11&lt;&gt;"X",$AA11&lt;&gt;"")</formula>
    </cfRule>
  </conditionalFormatting>
  <conditionalFormatting sqref="E11">
    <cfRule type="expression" dxfId="111" priority="39">
      <formula>$AA11=""</formula>
    </cfRule>
    <cfRule type="expression" dxfId="110" priority="40">
      <formula>LEN($AA11)&gt;1</formula>
    </cfRule>
    <cfRule type="expression" dxfId="109" priority="41">
      <formula>AND($AA11&lt;&gt;"X",$AA11&lt;&gt;"")</formula>
    </cfRule>
  </conditionalFormatting>
  <conditionalFormatting sqref="F11">
    <cfRule type="expression" dxfId="108" priority="36">
      <formula>$AA11=""</formula>
    </cfRule>
    <cfRule type="expression" dxfId="107" priority="37">
      <formula>LEN($AA11)&gt;1</formula>
    </cfRule>
    <cfRule type="expression" dxfId="106" priority="38">
      <formula>AND($AA11&lt;&gt;"X",$AA11&lt;&gt;"")</formula>
    </cfRule>
  </conditionalFormatting>
  <conditionalFormatting sqref="G11">
    <cfRule type="expression" dxfId="105" priority="33">
      <formula>$AA11=""</formula>
    </cfRule>
    <cfRule type="expression" dxfId="104" priority="34">
      <formula>LEN($AA11)&gt;1</formula>
    </cfRule>
    <cfRule type="expression" dxfId="103" priority="35">
      <formula>AND($AA11&lt;&gt;"X",$AA11&lt;&gt;"")</formula>
    </cfRule>
  </conditionalFormatting>
  <conditionalFormatting sqref="C13">
    <cfRule type="expression" dxfId="102" priority="30">
      <formula>$AA13=""</formula>
    </cfRule>
    <cfRule type="expression" dxfId="101" priority="31">
      <formula>LEN($AA13)&gt;1</formula>
    </cfRule>
    <cfRule type="expression" dxfId="100" priority="32">
      <formula>AND($AA13&lt;&gt;"X",$AA13&lt;&gt;"")</formula>
    </cfRule>
  </conditionalFormatting>
  <conditionalFormatting sqref="D13">
    <cfRule type="expression" dxfId="99" priority="27">
      <formula>$AA13=""</formula>
    </cfRule>
    <cfRule type="expression" dxfId="98" priority="28">
      <formula>LEN($AA13)&gt;1</formula>
    </cfRule>
    <cfRule type="expression" dxfId="97" priority="29">
      <formula>AND($AA13&lt;&gt;"X",$AA13&lt;&gt;"")</formula>
    </cfRule>
  </conditionalFormatting>
  <conditionalFormatting sqref="E13">
    <cfRule type="expression" dxfId="96" priority="24">
      <formula>$AA13=""</formula>
    </cfRule>
    <cfRule type="expression" dxfId="95" priority="25">
      <formula>LEN($AA13)&gt;1</formula>
    </cfRule>
    <cfRule type="expression" dxfId="94" priority="26">
      <formula>AND($AA13&lt;&gt;"X",$AA13&lt;&gt;"")</formula>
    </cfRule>
  </conditionalFormatting>
  <conditionalFormatting sqref="F13">
    <cfRule type="expression" dxfId="93" priority="21">
      <formula>$AA13=""</formula>
    </cfRule>
    <cfRule type="expression" dxfId="92" priority="22">
      <formula>LEN($AA13)&gt;1</formula>
    </cfRule>
    <cfRule type="expression" dxfId="91" priority="23">
      <formula>AND($AA13&lt;&gt;"X",$AA13&lt;&gt;"")</formula>
    </cfRule>
  </conditionalFormatting>
  <conditionalFormatting sqref="G13">
    <cfRule type="expression" dxfId="90" priority="18">
      <formula>$AA13=""</formula>
    </cfRule>
    <cfRule type="expression" dxfId="89" priority="19">
      <formula>LEN($AA13)&gt;1</formula>
    </cfRule>
    <cfRule type="expression" dxfId="88" priority="20">
      <formula>AND($AA13&lt;&gt;"X",$AA13&lt;&gt;"")</formula>
    </cfRule>
  </conditionalFormatting>
  <conditionalFormatting sqref="C15">
    <cfRule type="expression" dxfId="87" priority="15">
      <formula>$AA15=""</formula>
    </cfRule>
    <cfRule type="expression" dxfId="86" priority="16">
      <formula>LEN($AA15)&gt;1</formula>
    </cfRule>
    <cfRule type="expression" dxfId="85" priority="17">
      <formula>AND($AA15&lt;&gt;"X",$AA15&lt;&gt;"")</formula>
    </cfRule>
  </conditionalFormatting>
  <conditionalFormatting sqref="D15">
    <cfRule type="expression" dxfId="84" priority="12">
      <formula>$AA15=""</formula>
    </cfRule>
    <cfRule type="expression" dxfId="83" priority="13">
      <formula>LEN($AA15)&gt;1</formula>
    </cfRule>
    <cfRule type="expression" dxfId="82" priority="14">
      <formula>AND($AA15&lt;&gt;"X",$AA15&lt;&gt;"")</formula>
    </cfRule>
  </conditionalFormatting>
  <conditionalFormatting sqref="E15">
    <cfRule type="expression" dxfId="81" priority="9">
      <formula>$AA15=""</formula>
    </cfRule>
    <cfRule type="expression" dxfId="80" priority="10">
      <formula>LEN($AA15)&gt;1</formula>
    </cfRule>
    <cfRule type="expression" dxfId="79" priority="11">
      <formula>AND($AA15&lt;&gt;"X",$AA15&lt;&gt;"")</formula>
    </cfRule>
  </conditionalFormatting>
  <conditionalFormatting sqref="F15">
    <cfRule type="expression" dxfId="78" priority="6">
      <formula>$AA15=""</formula>
    </cfRule>
    <cfRule type="expression" dxfId="77" priority="7">
      <formula>LEN($AA15)&gt;1</formula>
    </cfRule>
    <cfRule type="expression" dxfId="76" priority="8">
      <formula>AND($AA15&lt;&gt;"X",$AA15&lt;&gt;"")</formula>
    </cfRule>
  </conditionalFormatting>
  <conditionalFormatting sqref="G15">
    <cfRule type="expression" dxfId="75" priority="3">
      <formula>$AA15=""</formula>
    </cfRule>
    <cfRule type="expression" dxfId="74" priority="4">
      <formula>LEN($AA15)&gt;1</formula>
    </cfRule>
    <cfRule type="expression" dxfId="73" priority="5">
      <formula>AND($AA15&lt;&gt;"X",$AA15&lt;&gt;"")</formula>
    </cfRule>
  </conditionalFormatting>
  <conditionalFormatting sqref="A22">
    <cfRule type="expression" dxfId="72" priority="2">
      <formula>$A22=""</formula>
    </cfRule>
  </conditionalFormatting>
  <conditionalFormatting sqref="A47">
    <cfRule type="expression" dxfId="71" priority="1">
      <formula>$A47=""</formula>
    </cfRule>
  </conditionalFormatting>
  <pageMargins left="0.7" right="0.7" top="0.75" bottom="0.75" header="0.3" footer="0.3"/>
  <pageSetup scale="55" orientation="portrait" r:id="rId1"/>
  <rowBreaks count="1" manualBreakCount="1">
    <brk id="16" max="6" man="1"/>
  </rowBreaks>
  <colBreaks count="1" manualBreakCount="1">
    <brk id="7" max="1048575" man="1"/>
  </colBreak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D20"/>
  <sheetViews>
    <sheetView showGridLines="0" zoomScale="115" zoomScaleNormal="115" workbookViewId="0">
      <pane ySplit="2" topLeftCell="A3" activePane="bottomLeft" state="frozen"/>
      <selection pane="bottomLeft" activeCell="C14" sqref="C14"/>
    </sheetView>
  </sheetViews>
  <sheetFormatPr baseColWidth="10" defaultColWidth="8.83203125" defaultRowHeight="15"/>
  <cols>
    <col min="1" max="1" width="5.6640625" style="1" customWidth="1"/>
    <col min="2" max="2" width="56.5" style="1" customWidth="1"/>
    <col min="3" max="7" width="6" style="1" customWidth="1"/>
    <col min="8" max="26" width="8.83203125" style="37"/>
    <col min="27" max="30" width="0" style="37" hidden="1" customWidth="1"/>
    <col min="31" max="16384" width="8.83203125" style="37"/>
  </cols>
  <sheetData>
    <row r="1" spans="1:30" ht="125.25" customHeight="1" thickBot="1">
      <c r="A1" s="119" t="str">
        <f>IF($AD$2&gt;1,"You have entered an invalid response.",IF(AND(SUM($AB:$AB)&gt;16,SUM($AC:$AC)=0),"You have filled out too many boxes, please review your test answers.",IF(AND(SUM($AB:$AB)&lt;16,SUM($AC:$AC)=0),"You have not provided a response for all of the statements on the test.","Recharge Body Battery")))</f>
        <v>You have not provided a response for all of the statements on the test.</v>
      </c>
      <c r="B1" s="120"/>
      <c r="C1" s="13" t="s">
        <v>26</v>
      </c>
      <c r="D1" s="14" t="s">
        <v>73</v>
      </c>
      <c r="E1" s="14" t="s">
        <v>74</v>
      </c>
      <c r="F1" s="14" t="s">
        <v>75</v>
      </c>
      <c r="G1" s="15" t="s">
        <v>76</v>
      </c>
      <c r="H1" s="2"/>
    </row>
    <row r="2" spans="1:30" ht="22" thickBot="1">
      <c r="A2" s="11" t="s">
        <v>5</v>
      </c>
      <c r="B2" s="12" t="s">
        <v>0</v>
      </c>
      <c r="C2" s="72" t="s">
        <v>25</v>
      </c>
      <c r="D2" s="9" t="s">
        <v>4</v>
      </c>
      <c r="E2" s="9" t="s">
        <v>3</v>
      </c>
      <c r="F2" s="9" t="s">
        <v>2</v>
      </c>
      <c r="G2" s="10" t="s">
        <v>1</v>
      </c>
      <c r="AD2" s="37">
        <f>MAX($AD$3:$AD$50)</f>
        <v>0</v>
      </c>
    </row>
    <row r="3" spans="1:30" ht="35" customHeight="1">
      <c r="A3" s="5">
        <v>1</v>
      </c>
      <c r="B3" s="50" t="s">
        <v>86</v>
      </c>
      <c r="C3" s="73"/>
      <c r="D3" s="16"/>
      <c r="E3" s="16"/>
      <c r="F3" s="16"/>
      <c r="G3" s="77"/>
      <c r="H3" s="71" t="str">
        <f>IF(AND($AA3&lt;&gt;"X",$AA3&lt;&gt;""),"Please enter only an 'X' for the selection you would like to make.","")</f>
        <v/>
      </c>
      <c r="AA3" s="70" t="str">
        <f>CONCATENATE(Table325[[#This Row],[0]],Table325[[#This Row],[1]],Table325[[#This Row],[2]],Table325[[#This Row],[3]],Table325[[#This Row],[4]])</f>
        <v/>
      </c>
      <c r="AB3" s="70">
        <f>LEN(AA3)</f>
        <v>0</v>
      </c>
      <c r="AC3" s="70">
        <f>IF(AND($AA3="X",$AB3=1),"",IF(AND($AA3="XX",$AB3=2),"",IF(AND($AA3="XXX",$AB3=3),"",IF(AND($AA3="XXXX",$AB3=4),"",IF(AND($AA3="XXXXX",$AB3=5),"",$AB3)))))</f>
        <v>0</v>
      </c>
      <c r="AD3" s="70">
        <f>SUM(AB3:AC3)</f>
        <v>0</v>
      </c>
    </row>
    <row r="4" spans="1:30" ht="35" customHeight="1">
      <c r="A4" s="6">
        <v>2</v>
      </c>
      <c r="B4" s="51" t="s">
        <v>85</v>
      </c>
      <c r="C4" s="74"/>
      <c r="D4" s="17"/>
      <c r="E4" s="17"/>
      <c r="F4" s="17"/>
      <c r="G4" s="78"/>
      <c r="H4" s="71" t="str">
        <f t="shared" ref="H4:H18" si="0">IF(AND($AA4&lt;&gt;"X",$AA4&lt;&gt;""),"Please enter only an 'X' for the selection you would like to make.","")</f>
        <v/>
      </c>
      <c r="AA4" s="70" t="str">
        <f>CONCATENATE(Table325[[#This Row],[0]],Table325[[#This Row],[1]],Table325[[#This Row],[2]],Table325[[#This Row],[3]],Table325[[#This Row],[4]])</f>
        <v/>
      </c>
      <c r="AB4" s="70">
        <f t="shared" ref="AB4:AB18" si="1">LEN(AA4)</f>
        <v>0</v>
      </c>
      <c r="AC4" s="70">
        <f t="shared" ref="AC4:AC18" si="2">IF(AND($AA4="X",$AB4=1),"",IF(AND($AA4="XX",$AB4=2),"",IF(AND($AA4="XXX",$AB4=3),"",IF(AND($AA4="XXXX",$AB4=4),"",IF(AND($AA4="XXXXX",$AB4=5),"",$AB4)))))</f>
        <v>0</v>
      </c>
      <c r="AD4" s="70">
        <f t="shared" ref="AD4:AD18" si="3">SUM(AB4:AC4)</f>
        <v>0</v>
      </c>
    </row>
    <row r="5" spans="1:30" ht="84.75" customHeight="1">
      <c r="A5" s="6">
        <v>3</v>
      </c>
      <c r="B5" s="51" t="s">
        <v>77</v>
      </c>
      <c r="C5" s="74"/>
      <c r="D5" s="17"/>
      <c r="E5" s="17"/>
      <c r="F5" s="17"/>
      <c r="G5" s="78"/>
      <c r="H5" s="71" t="str">
        <f t="shared" si="0"/>
        <v/>
      </c>
      <c r="AA5" s="70" t="str">
        <f>CONCATENATE(Table325[[#This Row],[0]],Table325[[#This Row],[1]],Table325[[#This Row],[2]],Table325[[#This Row],[3]],Table325[[#This Row],[4]])</f>
        <v/>
      </c>
      <c r="AB5" s="70">
        <f t="shared" si="1"/>
        <v>0</v>
      </c>
      <c r="AC5" s="70">
        <f t="shared" si="2"/>
        <v>0</v>
      </c>
      <c r="AD5" s="70">
        <f t="shared" si="3"/>
        <v>0</v>
      </c>
    </row>
    <row r="6" spans="1:30" ht="35" customHeight="1">
      <c r="A6" s="6">
        <v>4</v>
      </c>
      <c r="B6" s="51" t="s">
        <v>84</v>
      </c>
      <c r="C6" s="74"/>
      <c r="D6" s="17"/>
      <c r="E6" s="17"/>
      <c r="F6" s="17"/>
      <c r="G6" s="78"/>
      <c r="H6" s="71" t="str">
        <f t="shared" si="0"/>
        <v/>
      </c>
      <c r="AA6" s="70" t="str">
        <f>CONCATENATE(Table325[[#This Row],[0]],Table325[[#This Row],[1]],Table325[[#This Row],[2]],Table325[[#This Row],[3]],Table325[[#This Row],[4]])</f>
        <v/>
      </c>
      <c r="AB6" s="70">
        <f t="shared" si="1"/>
        <v>0</v>
      </c>
      <c r="AC6" s="70">
        <f t="shared" si="2"/>
        <v>0</v>
      </c>
      <c r="AD6" s="70">
        <f t="shared" si="3"/>
        <v>0</v>
      </c>
    </row>
    <row r="7" spans="1:30" ht="35" customHeight="1">
      <c r="A7" s="6">
        <v>5</v>
      </c>
      <c r="B7" s="51" t="s">
        <v>83</v>
      </c>
      <c r="C7" s="74"/>
      <c r="D7" s="17"/>
      <c r="E7" s="17"/>
      <c r="F7" s="17"/>
      <c r="G7" s="78"/>
      <c r="H7" s="71" t="str">
        <f t="shared" si="0"/>
        <v/>
      </c>
      <c r="AA7" s="70" t="str">
        <f>CONCATENATE(Table325[[#This Row],[0]],Table325[[#This Row],[1]],Table325[[#This Row],[2]],Table325[[#This Row],[3]],Table325[[#This Row],[4]])</f>
        <v/>
      </c>
      <c r="AB7" s="70">
        <f t="shared" si="1"/>
        <v>0</v>
      </c>
      <c r="AC7" s="70">
        <f t="shared" si="2"/>
        <v>0</v>
      </c>
      <c r="AD7" s="70">
        <f t="shared" si="3"/>
        <v>0</v>
      </c>
    </row>
    <row r="8" spans="1:30" ht="35" customHeight="1">
      <c r="A8" s="6">
        <v>6</v>
      </c>
      <c r="B8" s="51" t="s">
        <v>82</v>
      </c>
      <c r="C8" s="74"/>
      <c r="D8" s="17"/>
      <c r="E8" s="17"/>
      <c r="F8" s="17"/>
      <c r="G8" s="78"/>
      <c r="H8" s="71" t="str">
        <f t="shared" si="0"/>
        <v/>
      </c>
      <c r="AA8" s="70" t="str">
        <f>CONCATENATE(Table325[[#This Row],[0]],Table325[[#This Row],[1]],Table325[[#This Row],[2]],Table325[[#This Row],[3]],Table325[[#This Row],[4]])</f>
        <v/>
      </c>
      <c r="AB8" s="70">
        <f t="shared" si="1"/>
        <v>0</v>
      </c>
      <c r="AC8" s="70">
        <f t="shared" si="2"/>
        <v>0</v>
      </c>
      <c r="AD8" s="70">
        <f t="shared" si="3"/>
        <v>0</v>
      </c>
    </row>
    <row r="9" spans="1:30" ht="35" customHeight="1">
      <c r="A9" s="6">
        <v>7</v>
      </c>
      <c r="B9" s="51" t="s">
        <v>81</v>
      </c>
      <c r="C9" s="74"/>
      <c r="D9" s="17"/>
      <c r="E9" s="17"/>
      <c r="F9" s="17"/>
      <c r="G9" s="78"/>
      <c r="H9" s="71" t="str">
        <f t="shared" si="0"/>
        <v/>
      </c>
      <c r="AA9" s="70" t="str">
        <f>CONCATENATE(Table325[[#This Row],[0]],Table325[[#This Row],[1]],Table325[[#This Row],[2]],Table325[[#This Row],[3]],Table325[[#This Row],[4]])</f>
        <v/>
      </c>
      <c r="AB9" s="70">
        <f t="shared" si="1"/>
        <v>0</v>
      </c>
      <c r="AC9" s="70">
        <f t="shared" si="2"/>
        <v>0</v>
      </c>
      <c r="AD9" s="70">
        <f t="shared" si="3"/>
        <v>0</v>
      </c>
    </row>
    <row r="10" spans="1:30" ht="35" customHeight="1">
      <c r="A10" s="6">
        <v>8</v>
      </c>
      <c r="B10" s="51" t="s">
        <v>80</v>
      </c>
      <c r="C10" s="74"/>
      <c r="D10" s="17"/>
      <c r="E10" s="17"/>
      <c r="F10" s="17"/>
      <c r="G10" s="78"/>
      <c r="H10" s="71" t="str">
        <f t="shared" si="0"/>
        <v/>
      </c>
      <c r="AA10" s="70" t="str">
        <f>CONCATENATE(Table325[[#This Row],[0]],Table325[[#This Row],[1]],Table325[[#This Row],[2]],Table325[[#This Row],[3]],Table325[[#This Row],[4]])</f>
        <v/>
      </c>
      <c r="AB10" s="70">
        <f t="shared" si="1"/>
        <v>0</v>
      </c>
      <c r="AC10" s="70">
        <f t="shared" si="2"/>
        <v>0</v>
      </c>
      <c r="AD10" s="70">
        <f t="shared" si="3"/>
        <v>0</v>
      </c>
    </row>
    <row r="11" spans="1:30" ht="35" customHeight="1">
      <c r="A11" s="6">
        <v>9</v>
      </c>
      <c r="B11" s="51" t="s">
        <v>78</v>
      </c>
      <c r="C11" s="74"/>
      <c r="D11" s="17"/>
      <c r="E11" s="17"/>
      <c r="F11" s="17"/>
      <c r="G11" s="78"/>
      <c r="H11" s="71" t="str">
        <f t="shared" si="0"/>
        <v/>
      </c>
      <c r="AA11" s="70" t="str">
        <f>CONCATENATE(Table325[[#This Row],[0]],Table325[[#This Row],[1]],Table325[[#This Row],[2]],Table325[[#This Row],[3]],Table325[[#This Row],[4]])</f>
        <v/>
      </c>
      <c r="AB11" s="70">
        <f t="shared" si="1"/>
        <v>0</v>
      </c>
      <c r="AC11" s="70">
        <f t="shared" si="2"/>
        <v>0</v>
      </c>
      <c r="AD11" s="70">
        <f t="shared" si="3"/>
        <v>0</v>
      </c>
    </row>
    <row r="12" spans="1:30" ht="35" customHeight="1">
      <c r="A12" s="6">
        <v>10</v>
      </c>
      <c r="B12" s="51" t="s">
        <v>79</v>
      </c>
      <c r="C12" s="74"/>
      <c r="D12" s="17"/>
      <c r="E12" s="17"/>
      <c r="F12" s="17"/>
      <c r="G12" s="78"/>
      <c r="H12" s="71" t="str">
        <f t="shared" si="0"/>
        <v/>
      </c>
      <c r="AA12" s="70" t="str">
        <f>CONCATENATE(Table325[[#This Row],[0]],Table325[[#This Row],[1]],Table325[[#This Row],[2]],Table325[[#This Row],[3]],Table325[[#This Row],[4]])</f>
        <v/>
      </c>
      <c r="AB12" s="70">
        <f t="shared" si="1"/>
        <v>0</v>
      </c>
      <c r="AC12" s="70">
        <f t="shared" si="2"/>
        <v>0</v>
      </c>
      <c r="AD12" s="70">
        <f t="shared" si="3"/>
        <v>0</v>
      </c>
    </row>
    <row r="13" spans="1:30" ht="35" customHeight="1">
      <c r="A13" s="6">
        <v>11</v>
      </c>
      <c r="B13" s="51" t="s">
        <v>87</v>
      </c>
      <c r="C13" s="74"/>
      <c r="D13" s="17"/>
      <c r="E13" s="17"/>
      <c r="F13" s="17"/>
      <c r="G13" s="78"/>
      <c r="H13" s="71" t="str">
        <f t="shared" si="0"/>
        <v/>
      </c>
      <c r="AA13" s="70" t="str">
        <f>CONCATENATE(Table325[[#This Row],[0]],Table325[[#This Row],[1]],Table325[[#This Row],[2]],Table325[[#This Row],[3]],Table325[[#This Row],[4]])</f>
        <v/>
      </c>
      <c r="AB13" s="70">
        <f t="shared" si="1"/>
        <v>0</v>
      </c>
      <c r="AC13" s="70">
        <f t="shared" si="2"/>
        <v>0</v>
      </c>
      <c r="AD13" s="70">
        <f t="shared" si="3"/>
        <v>0</v>
      </c>
    </row>
    <row r="14" spans="1:30" ht="35" customHeight="1">
      <c r="A14" s="6">
        <v>12</v>
      </c>
      <c r="B14" s="51" t="s">
        <v>88</v>
      </c>
      <c r="C14" s="74"/>
      <c r="D14" s="17"/>
      <c r="E14" s="17"/>
      <c r="F14" s="17"/>
      <c r="G14" s="78"/>
      <c r="H14" s="71" t="str">
        <f t="shared" si="0"/>
        <v/>
      </c>
      <c r="AA14" s="70" t="str">
        <f>CONCATENATE(Table325[[#This Row],[0]],Table325[[#This Row],[1]],Table325[[#This Row],[2]],Table325[[#This Row],[3]],Table325[[#This Row],[4]])</f>
        <v/>
      </c>
      <c r="AB14" s="70">
        <f t="shared" si="1"/>
        <v>0</v>
      </c>
      <c r="AC14" s="70">
        <f t="shared" si="2"/>
        <v>0</v>
      </c>
      <c r="AD14" s="70">
        <f t="shared" si="3"/>
        <v>0</v>
      </c>
    </row>
    <row r="15" spans="1:30" ht="35" customHeight="1">
      <c r="A15" s="6">
        <v>13</v>
      </c>
      <c r="B15" s="51" t="s">
        <v>317</v>
      </c>
      <c r="C15" s="74"/>
      <c r="D15" s="17"/>
      <c r="E15" s="17"/>
      <c r="F15" s="17"/>
      <c r="G15" s="78"/>
      <c r="H15" s="71" t="str">
        <f t="shared" si="0"/>
        <v/>
      </c>
      <c r="AA15" s="70" t="str">
        <f>CONCATENATE(Table325[[#This Row],[0]],Table325[[#This Row],[1]],Table325[[#This Row],[2]],Table325[[#This Row],[3]],Table325[[#This Row],[4]])</f>
        <v/>
      </c>
      <c r="AB15" s="70">
        <f t="shared" si="1"/>
        <v>0</v>
      </c>
      <c r="AC15" s="70">
        <f t="shared" si="2"/>
        <v>0</v>
      </c>
      <c r="AD15" s="70">
        <f t="shared" si="3"/>
        <v>0</v>
      </c>
    </row>
    <row r="16" spans="1:30" ht="35" customHeight="1">
      <c r="A16" s="6">
        <v>14</v>
      </c>
      <c r="B16" s="51" t="s">
        <v>89</v>
      </c>
      <c r="C16" s="74"/>
      <c r="D16" s="17"/>
      <c r="E16" s="17"/>
      <c r="F16" s="17"/>
      <c r="G16" s="78"/>
      <c r="H16" s="71" t="str">
        <f t="shared" si="0"/>
        <v/>
      </c>
      <c r="AA16" s="70" t="str">
        <f>CONCATENATE(Table325[[#This Row],[0]],Table325[[#This Row],[1]],Table325[[#This Row],[2]],Table325[[#This Row],[3]],Table325[[#This Row],[4]])</f>
        <v/>
      </c>
      <c r="AB16" s="70">
        <f t="shared" si="1"/>
        <v>0</v>
      </c>
      <c r="AC16" s="70">
        <f t="shared" si="2"/>
        <v>0</v>
      </c>
      <c r="AD16" s="70">
        <f t="shared" si="3"/>
        <v>0</v>
      </c>
    </row>
    <row r="17" spans="1:30" ht="35" customHeight="1">
      <c r="A17" s="6">
        <v>15</v>
      </c>
      <c r="B17" s="51" t="s">
        <v>90</v>
      </c>
      <c r="C17" s="74"/>
      <c r="D17" s="17"/>
      <c r="E17" s="17"/>
      <c r="F17" s="17"/>
      <c r="G17" s="78"/>
      <c r="H17" s="71" t="str">
        <f t="shared" si="0"/>
        <v/>
      </c>
      <c r="AA17" s="70" t="str">
        <f>CONCATENATE(Table325[[#This Row],[0]],Table325[[#This Row],[1]],Table325[[#This Row],[2]],Table325[[#This Row],[3]],Table325[[#This Row],[4]])</f>
        <v/>
      </c>
      <c r="AB17" s="70">
        <f t="shared" si="1"/>
        <v>0</v>
      </c>
      <c r="AC17" s="70">
        <f t="shared" si="2"/>
        <v>0</v>
      </c>
      <c r="AD17" s="70">
        <f t="shared" si="3"/>
        <v>0</v>
      </c>
    </row>
    <row r="18" spans="1:30" ht="35" customHeight="1" thickBot="1">
      <c r="A18" s="6">
        <v>16</v>
      </c>
      <c r="B18" s="51" t="s">
        <v>91</v>
      </c>
      <c r="C18" s="75"/>
      <c r="D18" s="76"/>
      <c r="E18" s="76"/>
      <c r="F18" s="76"/>
      <c r="G18" s="79"/>
      <c r="H18" s="71" t="str">
        <f t="shared" si="0"/>
        <v/>
      </c>
      <c r="AA18" s="70" t="str">
        <f>CONCATENATE(Table325[[#This Row],[0]],Table325[[#This Row],[1]],Table325[[#This Row],[2]],Table325[[#This Row],[3]],Table325[[#This Row],[4]])</f>
        <v/>
      </c>
      <c r="AB18" s="70">
        <f t="shared" si="1"/>
        <v>0</v>
      </c>
      <c r="AC18" s="70">
        <f t="shared" si="2"/>
        <v>0</v>
      </c>
      <c r="AD18" s="70">
        <f t="shared" si="3"/>
        <v>0</v>
      </c>
    </row>
    <row r="19" spans="1:30" ht="16" thickBot="1"/>
    <row r="20" spans="1:30" ht="17" thickBot="1">
      <c r="A20" s="114" t="s">
        <v>92</v>
      </c>
      <c r="B20" s="114"/>
      <c r="C20" s="114"/>
      <c r="D20" s="114"/>
      <c r="E20" s="107" t="str">
        <f>IF(COUNTIF('Recharge Re-Test'!C3:G18,"x")=16,COUNTIF('Recharge Re-Test'!C3:C18,"x")*C2 + COUNTIF('Recharge Re-Test'!D3:D18,"x")*D2 + COUNTIF('Recharge Re-Test'!E3:E18,"x")*E2 + COUNTIF('Recharge Re-Test'!F3:F18,"x")*F2 + COUNTIF('Recharge Re-Test'!G3:G18,"x")*G2,"Incomplete")</f>
        <v>Incomplete</v>
      </c>
      <c r="F20" s="108"/>
    </row>
  </sheetData>
  <sheetProtection algorithmName="SHA-512" hashValue="e/083WYRdSJjGDIaWQAkZAnXE2KJ14XcemDuBcEM3w0j2gY0w1q9IEMEJwN74KC2VgV2g5P6hKzZueir3IZTdg==" saltValue="A9hfud+G+cFFSJ5i5MCqyw==" spinCount="100000" sheet="1" objects="1" scenarios="1" selectLockedCells="1"/>
  <mergeCells count="3">
    <mergeCell ref="A1:B1"/>
    <mergeCell ref="A20:D20"/>
    <mergeCell ref="E20:F20"/>
  </mergeCells>
  <conditionalFormatting sqref="E20">
    <cfRule type="expression" dxfId="59" priority="32">
      <formula>IF($E$20="Incomplete",TRUE,FALSE)</formula>
    </cfRule>
  </conditionalFormatting>
  <conditionalFormatting sqref="A1:B1">
    <cfRule type="cellIs" dxfId="58" priority="31" operator="notEqual">
      <formula>"Recharge Body Battery"</formula>
    </cfRule>
  </conditionalFormatting>
  <conditionalFormatting sqref="C3">
    <cfRule type="expression" dxfId="57" priority="28">
      <formula>$AA3=""</formula>
    </cfRule>
    <cfRule type="expression" dxfId="56" priority="29">
      <formula>LEN($AA3)&gt;1</formula>
    </cfRule>
    <cfRule type="expression" dxfId="55" priority="30">
      <formula>AND($AA3&lt;&gt;"X",$AA3&lt;&gt;"")</formula>
    </cfRule>
  </conditionalFormatting>
  <conditionalFormatting sqref="C4:C18">
    <cfRule type="expression" dxfId="54" priority="25">
      <formula>$AA4=""</formula>
    </cfRule>
    <cfRule type="expression" dxfId="53" priority="26">
      <formula>LEN($AA4)&gt;1</formula>
    </cfRule>
    <cfRule type="expression" dxfId="52" priority="27">
      <formula>AND($AA4&lt;&gt;"X",$AA4&lt;&gt;"")</formula>
    </cfRule>
  </conditionalFormatting>
  <conditionalFormatting sqref="D3">
    <cfRule type="expression" dxfId="51" priority="22">
      <formula>$AA3=""</formula>
    </cfRule>
    <cfRule type="expression" dxfId="50" priority="23">
      <formula>LEN($AA3)&gt;1</formula>
    </cfRule>
    <cfRule type="expression" dxfId="49" priority="24">
      <formula>AND($AA3&lt;&gt;"X",$AA3&lt;&gt;"")</formula>
    </cfRule>
  </conditionalFormatting>
  <conditionalFormatting sqref="D4:D18">
    <cfRule type="expression" dxfId="48" priority="19">
      <formula>$AA4=""</formula>
    </cfRule>
    <cfRule type="expression" dxfId="47" priority="20">
      <formula>LEN($AA4)&gt;1</formula>
    </cfRule>
    <cfRule type="expression" dxfId="46" priority="21">
      <formula>AND($AA4&lt;&gt;"X",$AA4&lt;&gt;"")</formula>
    </cfRule>
  </conditionalFormatting>
  <conditionalFormatting sqref="E3">
    <cfRule type="expression" dxfId="45" priority="16">
      <formula>$AA3=""</formula>
    </cfRule>
    <cfRule type="expression" dxfId="44" priority="17">
      <formula>LEN($AA3)&gt;1</formula>
    </cfRule>
    <cfRule type="expression" dxfId="43" priority="18">
      <formula>AND($AA3&lt;&gt;"X",$AA3&lt;&gt;"")</formula>
    </cfRule>
  </conditionalFormatting>
  <conditionalFormatting sqref="E4:E18">
    <cfRule type="expression" dxfId="42" priority="13">
      <formula>$AA4=""</formula>
    </cfRule>
    <cfRule type="expression" dxfId="41" priority="14">
      <formula>LEN($AA4)&gt;1</formula>
    </cfRule>
    <cfRule type="expression" dxfId="40" priority="15">
      <formula>AND($AA4&lt;&gt;"X",$AA4&lt;&gt;"")</formula>
    </cfRule>
  </conditionalFormatting>
  <conditionalFormatting sqref="F3">
    <cfRule type="expression" dxfId="39" priority="10">
      <formula>$AA3=""</formula>
    </cfRule>
    <cfRule type="expression" dxfId="38" priority="11">
      <formula>LEN($AA3)&gt;1</formula>
    </cfRule>
    <cfRule type="expression" dxfId="37" priority="12">
      <formula>AND($AA3&lt;&gt;"X",$AA3&lt;&gt;"")</formula>
    </cfRule>
  </conditionalFormatting>
  <conditionalFormatting sqref="F4:F18">
    <cfRule type="expression" dxfId="36" priority="7">
      <formula>$AA4=""</formula>
    </cfRule>
    <cfRule type="expression" dxfId="35" priority="8">
      <formula>LEN($AA4)&gt;1</formula>
    </cfRule>
    <cfRule type="expression" dxfId="34" priority="9">
      <formula>AND($AA4&lt;&gt;"X",$AA4&lt;&gt;"")</formula>
    </cfRule>
  </conditionalFormatting>
  <conditionalFormatting sqref="G3">
    <cfRule type="expression" dxfId="33" priority="4">
      <formula>$AA3=""</formula>
    </cfRule>
    <cfRule type="expression" dxfId="32" priority="5">
      <formula>LEN($AA3)&gt;1</formula>
    </cfRule>
    <cfRule type="expression" dxfId="31" priority="6">
      <formula>AND($AA3&lt;&gt;"X",$AA3&lt;&gt;"")</formula>
    </cfRule>
  </conditionalFormatting>
  <conditionalFormatting sqref="G4:G18">
    <cfRule type="expression" dxfId="30" priority="1">
      <formula>$AA4=""</formula>
    </cfRule>
    <cfRule type="expression" dxfId="29" priority="2">
      <formula>LEN($AA4)&gt;1</formula>
    </cfRule>
    <cfRule type="expression" dxfId="28" priority="3">
      <formula>AND($AA4&lt;&gt;"X",$AA4&lt;&gt;"")</formula>
    </cfRule>
  </conditionalFormatting>
  <pageMargins left="0.7" right="0.7" top="0.75" bottom="0.75" header="0.3" footer="0.3"/>
  <pageSetup scale="89"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139"/>
  <sheetViews>
    <sheetView showGridLines="0" zoomScaleNormal="100" workbookViewId="0">
      <selection activeCell="A22" sqref="A22:E22"/>
    </sheetView>
  </sheetViews>
  <sheetFormatPr baseColWidth="10" defaultColWidth="8.83203125" defaultRowHeight="15"/>
  <cols>
    <col min="1" max="1" width="5.6640625" style="1" customWidth="1"/>
    <col min="2" max="3" width="11" style="1" customWidth="1"/>
    <col min="4" max="4" width="7.1640625" style="1" customWidth="1"/>
    <col min="5" max="5" width="12.6640625" style="1" customWidth="1"/>
    <col min="6" max="9" width="11" style="1" customWidth="1"/>
    <col min="10" max="10" width="4.6640625" style="1" customWidth="1"/>
    <col min="11" max="16384" width="8.83203125" style="1"/>
  </cols>
  <sheetData>
    <row r="1" spans="1:10" ht="18.75" customHeight="1"/>
    <row r="2" spans="1:10" ht="16" thickBot="1"/>
    <row r="3" spans="1:10" ht="25" thickBot="1">
      <c r="A3" s="184" t="s">
        <v>94</v>
      </c>
      <c r="B3" s="184"/>
      <c r="C3" s="184"/>
      <c r="D3" s="184"/>
      <c r="E3" s="184"/>
      <c r="F3" s="185" t="str">
        <f>'Recharge Your Body Battery'!E20</f>
        <v>Incomplete</v>
      </c>
      <c r="G3" s="186"/>
    </row>
    <row r="4" spans="1:10" ht="13.5" customHeight="1" thickBot="1">
      <c r="A4" s="54" t="s">
        <v>96</v>
      </c>
      <c r="B4" s="53"/>
      <c r="C4" s="53"/>
      <c r="D4" s="53"/>
      <c r="E4" s="53"/>
    </row>
    <row r="5" spans="1:10" ht="25" thickBot="1">
      <c r="A5" s="184" t="s">
        <v>93</v>
      </c>
      <c r="B5" s="184"/>
      <c r="C5" s="184"/>
      <c r="D5" s="184"/>
      <c r="E5" s="184"/>
      <c r="F5" s="185" t="str">
        <f>'Discharge Your Body Battery'!E58</f>
        <v>Incomplete</v>
      </c>
      <c r="G5" s="186"/>
    </row>
    <row r="6" spans="1:10" ht="11.25" customHeight="1" thickBot="1">
      <c r="A6" s="60"/>
      <c r="B6" s="60"/>
      <c r="C6" s="60"/>
      <c r="D6" s="60"/>
      <c r="E6" s="60"/>
      <c r="F6" s="60"/>
      <c r="G6" s="60"/>
      <c r="J6" s="61"/>
    </row>
    <row r="7" spans="1:10" ht="12.75" customHeight="1" thickTop="1" thickBot="1">
      <c r="A7" s="61"/>
      <c r="B7" s="61"/>
      <c r="C7" s="61"/>
      <c r="D7" s="61"/>
      <c r="E7" s="61"/>
      <c r="F7" s="61"/>
      <c r="G7" s="61"/>
      <c r="J7" s="61"/>
    </row>
    <row r="8" spans="1:10" ht="23.25" customHeight="1" thickBot="1">
      <c r="A8" s="187" t="s">
        <v>95</v>
      </c>
      <c r="B8" s="187"/>
      <c r="C8" s="187"/>
      <c r="D8" s="187"/>
      <c r="E8" s="187"/>
      <c r="F8" s="188" t="str">
        <f>IF(ISERROR(F3-F5),"Incomplete",F3-F5)</f>
        <v>Incomplete</v>
      </c>
      <c r="G8" s="189"/>
    </row>
    <row r="9" spans="1:10" ht="15" customHeight="1">
      <c r="A9" s="52"/>
      <c r="B9" s="52"/>
      <c r="C9" s="52"/>
      <c r="D9" s="52"/>
      <c r="E9" s="52"/>
    </row>
    <row r="10" spans="1:10" ht="15" customHeight="1">
      <c r="A10" s="52"/>
      <c r="B10" s="52"/>
      <c r="C10" s="52"/>
      <c r="D10" s="52"/>
      <c r="E10" s="52"/>
    </row>
    <row r="11" spans="1:10" ht="50.25" customHeight="1">
      <c r="A11" s="117" t="s">
        <v>281</v>
      </c>
      <c r="B11" s="117"/>
      <c r="C11" s="117"/>
      <c r="D11" s="117"/>
      <c r="E11" s="117"/>
      <c r="F11" s="117"/>
      <c r="G11" s="117"/>
      <c r="H11" s="117"/>
      <c r="I11" s="117"/>
      <c r="J11" s="117"/>
    </row>
    <row r="12" spans="1:10">
      <c r="A12" s="49"/>
      <c r="B12" s="49"/>
      <c r="C12" s="49"/>
      <c r="D12" s="49"/>
      <c r="E12" s="49"/>
      <c r="F12" s="49"/>
      <c r="G12" s="49"/>
      <c r="H12" s="49"/>
      <c r="I12" s="49"/>
      <c r="J12" s="49"/>
    </row>
    <row r="13" spans="1:10" ht="63" customHeight="1">
      <c r="A13" s="117" t="s">
        <v>284</v>
      </c>
      <c r="B13" s="117"/>
      <c r="C13" s="117"/>
      <c r="D13" s="117"/>
      <c r="E13" s="117"/>
      <c r="F13" s="117"/>
      <c r="G13" s="117"/>
      <c r="H13" s="117"/>
      <c r="I13" s="117"/>
      <c r="J13" s="117"/>
    </row>
    <row r="14" spans="1:10">
      <c r="A14" s="49"/>
      <c r="B14" s="49"/>
      <c r="C14" s="49"/>
      <c r="D14" s="49"/>
      <c r="E14" s="49"/>
      <c r="F14" s="49"/>
      <c r="G14" s="49"/>
      <c r="H14" s="49"/>
      <c r="I14" s="49"/>
      <c r="J14" s="49"/>
    </row>
    <row r="15" spans="1:10" ht="49.5" customHeight="1">
      <c r="A15" s="123" t="s">
        <v>301</v>
      </c>
      <c r="B15" s="117"/>
      <c r="C15" s="117"/>
      <c r="D15" s="117"/>
      <c r="E15" s="117"/>
      <c r="F15" s="117"/>
      <c r="G15" s="117"/>
      <c r="H15" s="117"/>
      <c r="I15" s="117"/>
      <c r="J15" s="117"/>
    </row>
    <row r="16" spans="1:10">
      <c r="A16" s="62"/>
      <c r="B16" s="53"/>
      <c r="C16" s="53"/>
      <c r="D16" s="53"/>
      <c r="E16" s="53"/>
      <c r="F16" s="53"/>
      <c r="G16" s="53"/>
      <c r="H16" s="53"/>
      <c r="I16" s="53"/>
      <c r="J16" s="53"/>
    </row>
    <row r="17" spans="1:10">
      <c r="A17" s="62"/>
      <c r="B17" s="53"/>
      <c r="C17" s="53"/>
      <c r="D17" s="53"/>
      <c r="E17" s="53"/>
      <c r="F17" s="53"/>
      <c r="G17" s="53"/>
      <c r="H17" s="53"/>
      <c r="I17" s="53"/>
      <c r="J17" s="53"/>
    </row>
    <row r="18" spans="1:10" ht="31">
      <c r="A18" s="142" t="s">
        <v>282</v>
      </c>
      <c r="B18" s="142"/>
      <c r="C18" s="142"/>
      <c r="D18" s="142"/>
      <c r="E18" s="142"/>
      <c r="F18" s="142"/>
      <c r="G18" s="142"/>
      <c r="H18" s="142"/>
      <c r="I18" s="142"/>
      <c r="J18" s="142"/>
    </row>
    <row r="19" spans="1:10" ht="16" thickBot="1">
      <c r="A19" s="62"/>
      <c r="B19" s="53"/>
      <c r="C19" s="53"/>
      <c r="D19" s="53"/>
      <c r="E19" s="53"/>
      <c r="F19" s="53"/>
      <c r="G19" s="53"/>
      <c r="H19" s="53"/>
      <c r="I19" s="53"/>
      <c r="J19" s="53"/>
    </row>
    <row r="20" spans="1:10">
      <c r="A20" s="140" t="s">
        <v>97</v>
      </c>
      <c r="B20" s="124"/>
      <c r="C20" s="124"/>
      <c r="D20" s="124"/>
      <c r="E20" s="124"/>
      <c r="F20" s="128" t="s">
        <v>98</v>
      </c>
      <c r="G20" s="124"/>
      <c r="H20" s="124"/>
      <c r="I20" s="124"/>
      <c r="J20" s="129"/>
    </row>
    <row r="21" spans="1:10">
      <c r="A21" s="141"/>
      <c r="B21" s="126"/>
      <c r="C21" s="126"/>
      <c r="D21" s="126"/>
      <c r="E21" s="126"/>
      <c r="F21" s="130"/>
      <c r="G21" s="126"/>
      <c r="H21" s="126"/>
      <c r="I21" s="126"/>
      <c r="J21" s="131"/>
    </row>
    <row r="22" spans="1:10" ht="27" customHeight="1">
      <c r="A22" s="158"/>
      <c r="B22" s="159"/>
      <c r="C22" s="159"/>
      <c r="D22" s="159"/>
      <c r="E22" s="159"/>
      <c r="F22" s="160"/>
      <c r="G22" s="159"/>
      <c r="H22" s="159"/>
      <c r="I22" s="159"/>
      <c r="J22" s="161"/>
    </row>
    <row r="23" spans="1:10" ht="27" customHeight="1">
      <c r="A23" s="162"/>
      <c r="B23" s="163"/>
      <c r="C23" s="163"/>
      <c r="D23" s="163"/>
      <c r="E23" s="163"/>
      <c r="F23" s="164"/>
      <c r="G23" s="163"/>
      <c r="H23" s="163"/>
      <c r="I23" s="163"/>
      <c r="J23" s="165"/>
    </row>
    <row r="24" spans="1:10" ht="27" customHeight="1">
      <c r="A24" s="162"/>
      <c r="B24" s="163"/>
      <c r="C24" s="163"/>
      <c r="D24" s="163"/>
      <c r="E24" s="163"/>
      <c r="F24" s="164"/>
      <c r="G24" s="163"/>
      <c r="H24" s="163"/>
      <c r="I24" s="163"/>
      <c r="J24" s="165"/>
    </row>
    <row r="25" spans="1:10" ht="27" customHeight="1" thickBot="1">
      <c r="A25" s="167"/>
      <c r="B25" s="168"/>
      <c r="C25" s="168"/>
      <c r="D25" s="168"/>
      <c r="E25" s="168"/>
      <c r="F25" s="169"/>
      <c r="G25" s="168"/>
      <c r="H25" s="168"/>
      <c r="I25" s="168"/>
      <c r="J25" s="170"/>
    </row>
    <row r="26" spans="1:10">
      <c r="A26" s="124" t="s">
        <v>100</v>
      </c>
      <c r="B26" s="124"/>
      <c r="C26" s="124"/>
      <c r="D26" s="124"/>
      <c r="E26" s="125"/>
      <c r="F26" s="128" t="s">
        <v>98</v>
      </c>
      <c r="G26" s="124"/>
      <c r="H26" s="124"/>
      <c r="I26" s="124"/>
      <c r="J26" s="129"/>
    </row>
    <row r="27" spans="1:10" ht="15.75" customHeight="1">
      <c r="A27" s="126"/>
      <c r="B27" s="126"/>
      <c r="C27" s="126"/>
      <c r="D27" s="126"/>
      <c r="E27" s="127"/>
      <c r="F27" s="130"/>
      <c r="G27" s="126"/>
      <c r="H27" s="126"/>
      <c r="I27" s="126"/>
      <c r="J27" s="131"/>
    </row>
    <row r="28" spans="1:10" ht="27" customHeight="1">
      <c r="A28" s="171"/>
      <c r="B28" s="148"/>
      <c r="C28" s="148"/>
      <c r="D28" s="148"/>
      <c r="E28" s="148"/>
      <c r="F28" s="147"/>
      <c r="G28" s="148"/>
      <c r="H28" s="148"/>
      <c r="I28" s="148"/>
      <c r="J28" s="149"/>
    </row>
    <row r="29" spans="1:10" ht="27" customHeight="1">
      <c r="A29" s="150"/>
      <c r="B29" s="151"/>
      <c r="C29" s="151"/>
      <c r="D29" s="151"/>
      <c r="E29" s="151"/>
      <c r="F29" s="152"/>
      <c r="G29" s="151"/>
      <c r="H29" s="151"/>
      <c r="I29" s="151"/>
      <c r="J29" s="153"/>
    </row>
    <row r="30" spans="1:10" ht="27" customHeight="1">
      <c r="A30" s="150"/>
      <c r="B30" s="151"/>
      <c r="C30" s="151"/>
      <c r="D30" s="151"/>
      <c r="E30" s="151"/>
      <c r="F30" s="152"/>
      <c r="G30" s="151"/>
      <c r="H30" s="151"/>
      <c r="I30" s="151"/>
      <c r="J30" s="153"/>
    </row>
    <row r="31" spans="1:10" ht="27" customHeight="1" thickBot="1">
      <c r="A31" s="154"/>
      <c r="B31" s="155"/>
      <c r="C31" s="155"/>
      <c r="D31" s="155"/>
      <c r="E31" s="155"/>
      <c r="F31" s="156"/>
      <c r="G31" s="155"/>
      <c r="H31" s="155"/>
      <c r="I31" s="155"/>
      <c r="J31" s="157"/>
    </row>
    <row r="32" spans="1:10" ht="29.5" customHeight="1">
      <c r="A32" s="63"/>
      <c r="B32" s="63"/>
      <c r="C32" s="63"/>
      <c r="D32" s="63"/>
      <c r="E32" s="63"/>
      <c r="F32" s="63"/>
      <c r="G32" s="63"/>
      <c r="H32" s="63"/>
      <c r="I32" s="63"/>
      <c r="J32" s="63"/>
    </row>
    <row r="33" spans="1:10" ht="29.5" customHeight="1">
      <c r="A33" s="63"/>
      <c r="B33" s="63"/>
      <c r="C33" s="63"/>
      <c r="D33" s="63"/>
      <c r="E33" s="63"/>
      <c r="F33" s="63"/>
      <c r="G33" s="63"/>
      <c r="H33" s="63"/>
      <c r="I33" s="63"/>
      <c r="J33" s="63"/>
    </row>
    <row r="34" spans="1:10" ht="29.5" customHeight="1">
      <c r="A34" s="63"/>
      <c r="B34" s="63"/>
      <c r="C34" s="63"/>
      <c r="D34" s="63"/>
      <c r="E34" s="63"/>
      <c r="F34" s="63"/>
      <c r="G34" s="63"/>
      <c r="H34" s="63"/>
      <c r="I34" s="63"/>
      <c r="J34" s="63"/>
    </row>
    <row r="35" spans="1:10">
      <c r="A35" s="62"/>
      <c r="B35" s="53"/>
      <c r="C35" s="53"/>
      <c r="D35" s="53"/>
      <c r="E35" s="53"/>
      <c r="F35" s="53"/>
      <c r="G35" s="53"/>
      <c r="H35" s="53"/>
      <c r="I35" s="53"/>
      <c r="J35" s="53"/>
    </row>
    <row r="36" spans="1:10" ht="31">
      <c r="A36" s="142" t="s">
        <v>283</v>
      </c>
      <c r="B36" s="142"/>
      <c r="C36" s="142"/>
      <c r="D36" s="142"/>
      <c r="E36" s="142"/>
      <c r="F36" s="142"/>
      <c r="G36" s="142"/>
      <c r="H36" s="142"/>
      <c r="I36" s="142"/>
      <c r="J36" s="142"/>
    </row>
    <row r="37" spans="1:10" ht="16" thickBot="1">
      <c r="A37" s="62"/>
      <c r="B37" s="53"/>
      <c r="C37" s="53"/>
      <c r="D37" s="53"/>
      <c r="E37" s="53"/>
      <c r="F37" s="53"/>
      <c r="G37" s="53"/>
      <c r="H37" s="53"/>
      <c r="I37" s="53"/>
      <c r="J37" s="53"/>
    </row>
    <row r="38" spans="1:10">
      <c r="A38" s="140" t="s">
        <v>97</v>
      </c>
      <c r="B38" s="124"/>
      <c r="C38" s="124"/>
      <c r="D38" s="124"/>
      <c r="E38" s="124"/>
      <c r="F38" s="128" t="s">
        <v>98</v>
      </c>
      <c r="G38" s="124"/>
      <c r="H38" s="124"/>
      <c r="I38" s="124"/>
      <c r="J38" s="129"/>
    </row>
    <row r="39" spans="1:10">
      <c r="A39" s="141"/>
      <c r="B39" s="126"/>
      <c r="C39" s="126"/>
      <c r="D39" s="126"/>
      <c r="E39" s="126"/>
      <c r="F39" s="130"/>
      <c r="G39" s="126"/>
      <c r="H39" s="126"/>
      <c r="I39" s="126"/>
      <c r="J39" s="131"/>
    </row>
    <row r="40" spans="1:10" ht="29.5" customHeight="1">
      <c r="A40" s="143" t="s">
        <v>285</v>
      </c>
      <c r="B40" s="144"/>
      <c r="C40" s="144"/>
      <c r="D40" s="144"/>
      <c r="E40" s="144"/>
      <c r="F40" s="145" t="s">
        <v>295</v>
      </c>
      <c r="G40" s="144"/>
      <c r="H40" s="144"/>
      <c r="I40" s="144"/>
      <c r="J40" s="146"/>
    </row>
    <row r="41" spans="1:10" ht="29.5" customHeight="1">
      <c r="A41" s="172" t="s">
        <v>286</v>
      </c>
      <c r="B41" s="173"/>
      <c r="C41" s="173"/>
      <c r="D41" s="173"/>
      <c r="E41" s="173"/>
      <c r="F41" s="174" t="s">
        <v>313</v>
      </c>
      <c r="G41" s="173"/>
      <c r="H41" s="173"/>
      <c r="I41" s="173"/>
      <c r="J41" s="175"/>
    </row>
    <row r="42" spans="1:10" ht="29.5" customHeight="1">
      <c r="A42" s="172" t="s">
        <v>99</v>
      </c>
      <c r="B42" s="173"/>
      <c r="C42" s="173"/>
      <c r="D42" s="173"/>
      <c r="E42" s="173"/>
      <c r="F42" s="174" t="s">
        <v>292</v>
      </c>
      <c r="G42" s="173"/>
      <c r="H42" s="173"/>
      <c r="I42" s="173"/>
      <c r="J42" s="175"/>
    </row>
    <row r="43" spans="1:10" ht="29.5" customHeight="1" thickBot="1">
      <c r="A43" s="176" t="s">
        <v>293</v>
      </c>
      <c r="B43" s="177"/>
      <c r="C43" s="177"/>
      <c r="D43" s="177"/>
      <c r="E43" s="177"/>
      <c r="F43" s="178" t="s">
        <v>294</v>
      </c>
      <c r="G43" s="177"/>
      <c r="H43" s="177"/>
      <c r="I43" s="177"/>
      <c r="J43" s="179"/>
    </row>
    <row r="44" spans="1:10">
      <c r="A44" s="124" t="s">
        <v>100</v>
      </c>
      <c r="B44" s="124"/>
      <c r="C44" s="124"/>
      <c r="D44" s="124"/>
      <c r="E44" s="125"/>
      <c r="F44" s="128" t="s">
        <v>98</v>
      </c>
      <c r="G44" s="124"/>
      <c r="H44" s="124"/>
      <c r="I44" s="124"/>
      <c r="J44" s="129"/>
    </row>
    <row r="45" spans="1:10" ht="15.75" customHeight="1">
      <c r="A45" s="126"/>
      <c r="B45" s="126"/>
      <c r="C45" s="126"/>
      <c r="D45" s="126"/>
      <c r="E45" s="127"/>
      <c r="F45" s="130"/>
      <c r="G45" s="126"/>
      <c r="H45" s="126"/>
      <c r="I45" s="126"/>
      <c r="J45" s="131"/>
    </row>
    <row r="46" spans="1:10" ht="29.5" customHeight="1">
      <c r="A46" s="132" t="s">
        <v>287</v>
      </c>
      <c r="B46" s="133"/>
      <c r="C46" s="133"/>
      <c r="D46" s="133"/>
      <c r="E46" s="133"/>
      <c r="F46" s="134" t="s">
        <v>302</v>
      </c>
      <c r="G46" s="133"/>
      <c r="H46" s="133"/>
      <c r="I46" s="133"/>
      <c r="J46" s="135"/>
    </row>
    <row r="47" spans="1:10" ht="29.5" customHeight="1">
      <c r="A47" s="136" t="s">
        <v>288</v>
      </c>
      <c r="B47" s="137"/>
      <c r="C47" s="137"/>
      <c r="D47" s="137"/>
      <c r="E47" s="137"/>
      <c r="F47" s="138" t="s">
        <v>299</v>
      </c>
      <c r="G47" s="137"/>
      <c r="H47" s="137"/>
      <c r="I47" s="137"/>
      <c r="J47" s="139"/>
    </row>
    <row r="48" spans="1:10" ht="29.5" customHeight="1">
      <c r="A48" s="136" t="s">
        <v>101</v>
      </c>
      <c r="B48" s="137"/>
      <c r="C48" s="137"/>
      <c r="D48" s="137"/>
      <c r="E48" s="137"/>
      <c r="F48" s="138" t="s">
        <v>298</v>
      </c>
      <c r="G48" s="137"/>
      <c r="H48" s="137"/>
      <c r="I48" s="137"/>
      <c r="J48" s="139"/>
    </row>
    <row r="49" spans="1:17" ht="29.5" customHeight="1" thickBot="1">
      <c r="A49" s="183" t="s">
        <v>289</v>
      </c>
      <c r="B49" s="181"/>
      <c r="C49" s="181"/>
      <c r="D49" s="181"/>
      <c r="E49" s="181"/>
      <c r="F49" s="180" t="s">
        <v>297</v>
      </c>
      <c r="G49" s="181"/>
      <c r="H49" s="181"/>
      <c r="I49" s="181"/>
      <c r="J49" s="182"/>
    </row>
    <row r="53" spans="1:17" ht="31">
      <c r="A53" s="142" t="s">
        <v>102</v>
      </c>
      <c r="B53" s="142"/>
      <c r="C53" s="142"/>
      <c r="D53" s="142"/>
      <c r="E53" s="142"/>
      <c r="F53" s="142"/>
      <c r="G53" s="142"/>
      <c r="H53" s="142"/>
      <c r="I53" s="142"/>
      <c r="J53" s="142"/>
    </row>
    <row r="54" spans="1:17" ht="8.25" customHeight="1">
      <c r="A54" s="19"/>
    </row>
    <row r="55" spans="1:17" ht="16">
      <c r="A55" s="56" t="s">
        <v>7</v>
      </c>
      <c r="B55" s="117" t="s">
        <v>119</v>
      </c>
      <c r="C55" s="117"/>
      <c r="D55" s="117"/>
      <c r="E55" s="117"/>
      <c r="F55" s="117"/>
      <c r="G55" s="117"/>
      <c r="H55" s="117"/>
      <c r="I55" s="117"/>
      <c r="J55" s="117"/>
      <c r="K55" s="55"/>
      <c r="L55" s="55"/>
      <c r="M55" s="55"/>
      <c r="N55" s="55"/>
      <c r="O55" s="55"/>
      <c r="P55" s="55"/>
      <c r="Q55" s="55"/>
    </row>
    <row r="56" spans="1:17" ht="16">
      <c r="A56" s="56" t="s">
        <v>8</v>
      </c>
      <c r="B56" s="117" t="s">
        <v>120</v>
      </c>
      <c r="C56" s="117"/>
      <c r="D56" s="117"/>
      <c r="E56" s="117"/>
      <c r="F56" s="117"/>
      <c r="G56" s="117"/>
      <c r="H56" s="117"/>
      <c r="I56" s="117"/>
      <c r="J56" s="117"/>
      <c r="K56" s="55"/>
      <c r="L56" s="55"/>
      <c r="M56" s="55"/>
      <c r="N56" s="55"/>
      <c r="O56" s="55"/>
      <c r="P56" s="55"/>
      <c r="Q56" s="55"/>
    </row>
    <row r="57" spans="1:17" ht="16">
      <c r="A57" s="56" t="s">
        <v>9</v>
      </c>
      <c r="B57" s="117" t="s">
        <v>121</v>
      </c>
      <c r="C57" s="117"/>
      <c r="D57" s="117"/>
      <c r="E57" s="117"/>
      <c r="F57" s="117"/>
      <c r="G57" s="117"/>
      <c r="H57" s="117"/>
      <c r="I57" s="117"/>
      <c r="J57" s="117"/>
      <c r="K57" s="53"/>
      <c r="L57" s="53"/>
      <c r="M57" s="53"/>
      <c r="N57" s="53"/>
      <c r="O57" s="53"/>
      <c r="P57" s="53"/>
      <c r="Q57" s="53"/>
    </row>
    <row r="58" spans="1:17" ht="16">
      <c r="A58" s="56" t="s">
        <v>10</v>
      </c>
      <c r="B58" s="117" t="s">
        <v>122</v>
      </c>
      <c r="C58" s="117"/>
      <c r="D58" s="117"/>
      <c r="E58" s="117"/>
      <c r="F58" s="117"/>
      <c r="G58" s="117"/>
      <c r="H58" s="117"/>
      <c r="I58" s="117"/>
      <c r="J58" s="117"/>
      <c r="K58" s="53"/>
      <c r="L58" s="53"/>
      <c r="M58" s="53"/>
      <c r="N58" s="53"/>
      <c r="O58" s="53"/>
      <c r="P58" s="53"/>
      <c r="Q58" s="53"/>
    </row>
    <row r="59" spans="1:17" ht="16">
      <c r="A59" s="56" t="s">
        <v>104</v>
      </c>
      <c r="B59" s="117" t="s">
        <v>123</v>
      </c>
      <c r="C59" s="117"/>
      <c r="D59" s="117"/>
      <c r="E59" s="117"/>
      <c r="F59" s="117"/>
      <c r="G59" s="117"/>
      <c r="H59" s="117"/>
      <c r="I59" s="117"/>
      <c r="J59" s="117"/>
      <c r="K59" s="53"/>
      <c r="L59" s="53"/>
      <c r="M59" s="53"/>
      <c r="N59" s="53"/>
      <c r="O59" s="53"/>
      <c r="P59" s="53"/>
      <c r="Q59" s="53"/>
    </row>
    <row r="60" spans="1:17" ht="16">
      <c r="A60" s="56" t="s">
        <v>105</v>
      </c>
      <c r="B60" s="117" t="s">
        <v>124</v>
      </c>
      <c r="C60" s="117"/>
      <c r="D60" s="117"/>
      <c r="E60" s="117"/>
      <c r="F60" s="117"/>
      <c r="G60" s="117"/>
      <c r="H60" s="117"/>
      <c r="I60" s="117"/>
      <c r="J60" s="117"/>
      <c r="K60" s="53"/>
      <c r="L60" s="53"/>
      <c r="M60" s="53"/>
      <c r="N60" s="53"/>
      <c r="O60" s="53"/>
      <c r="P60" s="53"/>
      <c r="Q60" s="53"/>
    </row>
    <row r="61" spans="1:17" ht="16">
      <c r="A61" s="56" t="s">
        <v>189</v>
      </c>
      <c r="B61" s="117" t="s">
        <v>125</v>
      </c>
      <c r="C61" s="117"/>
      <c r="D61" s="117"/>
      <c r="E61" s="117"/>
      <c r="F61" s="117"/>
      <c r="G61" s="117"/>
      <c r="H61" s="117"/>
      <c r="I61" s="117"/>
      <c r="J61" s="117"/>
      <c r="K61" s="53"/>
      <c r="L61" s="53"/>
      <c r="M61" s="53"/>
      <c r="N61" s="53"/>
      <c r="O61" s="53"/>
      <c r="P61" s="53"/>
      <c r="Q61" s="53"/>
    </row>
    <row r="62" spans="1:17" ht="16">
      <c r="A62" s="56" t="s">
        <v>190</v>
      </c>
      <c r="B62" s="117" t="s">
        <v>126</v>
      </c>
      <c r="C62" s="117"/>
      <c r="D62" s="117"/>
      <c r="E62" s="117"/>
      <c r="F62" s="117"/>
      <c r="G62" s="117"/>
      <c r="H62" s="117"/>
      <c r="I62" s="117"/>
      <c r="J62" s="117"/>
      <c r="K62" s="53"/>
      <c r="L62" s="53"/>
      <c r="M62" s="53"/>
      <c r="N62" s="53"/>
      <c r="O62" s="53"/>
      <c r="P62" s="53"/>
      <c r="Q62" s="53"/>
    </row>
    <row r="63" spans="1:17" ht="16">
      <c r="A63" s="56" t="s">
        <v>191</v>
      </c>
      <c r="B63" s="117" t="s">
        <v>127</v>
      </c>
      <c r="C63" s="117"/>
      <c r="D63" s="117"/>
      <c r="E63" s="117"/>
      <c r="F63" s="117"/>
      <c r="G63" s="117"/>
      <c r="H63" s="117"/>
      <c r="I63" s="117"/>
      <c r="J63" s="117"/>
      <c r="K63" s="53"/>
      <c r="L63" s="53"/>
      <c r="M63" s="53"/>
      <c r="N63" s="53"/>
      <c r="O63" s="53"/>
      <c r="P63" s="53"/>
      <c r="Q63" s="53"/>
    </row>
    <row r="64" spans="1:17" ht="16">
      <c r="A64" s="56" t="s">
        <v>192</v>
      </c>
      <c r="B64" s="117" t="s">
        <v>129</v>
      </c>
      <c r="C64" s="117"/>
      <c r="D64" s="117"/>
      <c r="E64" s="117"/>
      <c r="F64" s="117"/>
      <c r="G64" s="117"/>
      <c r="H64" s="117"/>
      <c r="I64" s="117"/>
      <c r="J64" s="117"/>
      <c r="K64" s="53"/>
      <c r="L64" s="53"/>
      <c r="M64" s="53"/>
      <c r="N64" s="53"/>
      <c r="O64" s="53"/>
      <c r="P64" s="53"/>
      <c r="Q64" s="53"/>
    </row>
    <row r="65" spans="1:17" ht="16">
      <c r="A65" s="56" t="s">
        <v>193</v>
      </c>
      <c r="B65" s="117" t="s">
        <v>130</v>
      </c>
      <c r="C65" s="117"/>
      <c r="D65" s="117"/>
      <c r="E65" s="117"/>
      <c r="F65" s="117"/>
      <c r="G65" s="117"/>
      <c r="H65" s="117"/>
      <c r="I65" s="117"/>
      <c r="J65" s="117"/>
      <c r="K65" s="53"/>
      <c r="L65" s="53"/>
      <c r="M65" s="53"/>
      <c r="N65" s="53"/>
      <c r="O65" s="53"/>
      <c r="P65" s="53"/>
      <c r="Q65" s="53"/>
    </row>
    <row r="66" spans="1:17" ht="16">
      <c r="A66" s="56" t="s">
        <v>194</v>
      </c>
      <c r="B66" s="117" t="s">
        <v>131</v>
      </c>
      <c r="C66" s="117"/>
      <c r="D66" s="117"/>
      <c r="E66" s="117"/>
      <c r="F66" s="117"/>
      <c r="G66" s="117"/>
      <c r="H66" s="117"/>
      <c r="I66" s="117"/>
      <c r="J66" s="117"/>
      <c r="K66" s="53"/>
      <c r="L66" s="53"/>
      <c r="M66" s="53"/>
      <c r="N66" s="53"/>
      <c r="O66" s="53"/>
      <c r="P66" s="53"/>
      <c r="Q66" s="53"/>
    </row>
    <row r="67" spans="1:17" ht="16">
      <c r="A67" s="56" t="s">
        <v>195</v>
      </c>
      <c r="B67" s="117" t="s">
        <v>132</v>
      </c>
      <c r="C67" s="117"/>
      <c r="D67" s="117"/>
      <c r="E67" s="117"/>
      <c r="F67" s="117"/>
      <c r="G67" s="117"/>
      <c r="H67" s="117"/>
      <c r="I67" s="117"/>
      <c r="J67" s="117"/>
      <c r="K67" s="53"/>
      <c r="L67" s="53"/>
      <c r="M67" s="53"/>
      <c r="N67" s="53"/>
      <c r="O67" s="53"/>
      <c r="P67" s="53"/>
      <c r="Q67" s="53"/>
    </row>
    <row r="68" spans="1:17" ht="16">
      <c r="A68" s="56" t="s">
        <v>196</v>
      </c>
      <c r="B68" s="117" t="s">
        <v>133</v>
      </c>
      <c r="C68" s="117"/>
      <c r="D68" s="117"/>
      <c r="E68" s="117"/>
      <c r="F68" s="117"/>
      <c r="G68" s="117"/>
      <c r="H68" s="117"/>
      <c r="I68" s="117"/>
      <c r="J68" s="117"/>
      <c r="K68" s="53"/>
      <c r="L68" s="53"/>
      <c r="M68" s="53"/>
      <c r="N68" s="53"/>
      <c r="O68" s="53"/>
      <c r="P68" s="53"/>
      <c r="Q68" s="53"/>
    </row>
    <row r="69" spans="1:17" ht="16">
      <c r="A69" s="56" t="s">
        <v>197</v>
      </c>
      <c r="B69" s="117" t="s">
        <v>134</v>
      </c>
      <c r="C69" s="117"/>
      <c r="D69" s="117"/>
      <c r="E69" s="117"/>
      <c r="F69" s="117"/>
      <c r="G69" s="117"/>
      <c r="H69" s="117"/>
      <c r="I69" s="117"/>
      <c r="J69" s="117"/>
      <c r="K69" s="53"/>
      <c r="L69" s="53"/>
      <c r="M69" s="53"/>
      <c r="N69" s="53"/>
      <c r="O69" s="53"/>
      <c r="P69" s="53"/>
      <c r="Q69" s="53"/>
    </row>
    <row r="70" spans="1:17" ht="16">
      <c r="A70" s="56" t="s">
        <v>198</v>
      </c>
      <c r="B70" s="117" t="s">
        <v>106</v>
      </c>
      <c r="C70" s="117"/>
      <c r="D70" s="117"/>
      <c r="E70" s="117"/>
      <c r="F70" s="117"/>
      <c r="G70" s="117"/>
      <c r="H70" s="117"/>
      <c r="I70" s="117"/>
      <c r="J70" s="117"/>
      <c r="K70" s="53"/>
      <c r="L70" s="53"/>
      <c r="M70" s="53"/>
      <c r="N70" s="53"/>
      <c r="O70" s="53"/>
      <c r="P70" s="53"/>
      <c r="Q70" s="53"/>
    </row>
    <row r="71" spans="1:17" ht="16">
      <c r="A71" s="56" t="s">
        <v>199</v>
      </c>
      <c r="B71" s="117" t="s">
        <v>135</v>
      </c>
      <c r="C71" s="117"/>
      <c r="D71" s="117"/>
      <c r="E71" s="117"/>
      <c r="F71" s="117"/>
      <c r="G71" s="117"/>
      <c r="H71" s="117"/>
      <c r="I71" s="117"/>
      <c r="J71" s="117"/>
      <c r="K71" s="53"/>
      <c r="L71" s="53"/>
      <c r="M71" s="53"/>
      <c r="N71" s="53"/>
      <c r="O71" s="53"/>
      <c r="P71" s="53"/>
      <c r="Q71" s="53"/>
    </row>
    <row r="72" spans="1:17" ht="16">
      <c r="A72" s="56" t="s">
        <v>200</v>
      </c>
      <c r="B72" s="117" t="s">
        <v>136</v>
      </c>
      <c r="C72" s="117"/>
      <c r="D72" s="117"/>
      <c r="E72" s="117"/>
      <c r="F72" s="117"/>
      <c r="G72" s="117"/>
      <c r="H72" s="117"/>
      <c r="I72" s="117"/>
      <c r="J72" s="117"/>
      <c r="K72" s="53"/>
      <c r="L72" s="53"/>
      <c r="M72" s="53"/>
      <c r="N72" s="53"/>
      <c r="O72" s="53"/>
      <c r="P72" s="53"/>
      <c r="Q72" s="53"/>
    </row>
    <row r="73" spans="1:17" ht="16">
      <c r="A73" s="56" t="s">
        <v>201</v>
      </c>
      <c r="B73" s="117" t="s">
        <v>137</v>
      </c>
      <c r="C73" s="117"/>
      <c r="D73" s="117"/>
      <c r="E73" s="117"/>
      <c r="F73" s="117"/>
      <c r="G73" s="117"/>
      <c r="H73" s="117"/>
      <c r="I73" s="117"/>
      <c r="J73" s="117"/>
      <c r="K73" s="53"/>
      <c r="L73" s="53"/>
      <c r="M73" s="53"/>
      <c r="N73" s="53"/>
      <c r="O73" s="53"/>
      <c r="P73" s="53"/>
      <c r="Q73" s="53"/>
    </row>
    <row r="74" spans="1:17" ht="16">
      <c r="A74" s="56" t="s">
        <v>202</v>
      </c>
      <c r="B74" s="117" t="s">
        <v>138</v>
      </c>
      <c r="C74" s="117"/>
      <c r="D74" s="117"/>
      <c r="E74" s="117"/>
      <c r="F74" s="117"/>
      <c r="G74" s="117"/>
      <c r="H74" s="117"/>
      <c r="I74" s="117"/>
      <c r="J74" s="117"/>
      <c r="K74" s="53"/>
      <c r="L74" s="53"/>
      <c r="M74" s="53"/>
      <c r="N74" s="53"/>
      <c r="O74" s="53"/>
      <c r="P74" s="53"/>
      <c r="Q74" s="53"/>
    </row>
    <row r="75" spans="1:17" ht="16">
      <c r="A75" s="56" t="s">
        <v>203</v>
      </c>
      <c r="B75" s="117" t="s">
        <v>139</v>
      </c>
      <c r="C75" s="117"/>
      <c r="D75" s="117"/>
      <c r="E75" s="117"/>
      <c r="F75" s="117"/>
      <c r="G75" s="117"/>
      <c r="H75" s="117"/>
      <c r="I75" s="117"/>
      <c r="J75" s="117"/>
      <c r="K75" s="53"/>
      <c r="L75" s="53"/>
      <c r="M75" s="53"/>
      <c r="N75" s="53"/>
      <c r="O75" s="53"/>
      <c r="P75" s="53"/>
      <c r="Q75" s="53"/>
    </row>
    <row r="76" spans="1:17" ht="16">
      <c r="A76" s="56" t="s">
        <v>204</v>
      </c>
      <c r="B76" s="117" t="s">
        <v>140</v>
      </c>
      <c r="C76" s="117"/>
      <c r="D76" s="117"/>
      <c r="E76" s="117"/>
      <c r="F76" s="117"/>
      <c r="G76" s="117"/>
      <c r="H76" s="117"/>
      <c r="I76" s="117"/>
      <c r="J76" s="117"/>
      <c r="K76" s="53"/>
      <c r="L76" s="53"/>
      <c r="M76" s="53"/>
      <c r="N76" s="53"/>
      <c r="O76" s="53"/>
      <c r="P76" s="53"/>
      <c r="Q76" s="53"/>
    </row>
    <row r="77" spans="1:17" ht="16">
      <c r="A77" s="56" t="s">
        <v>205</v>
      </c>
      <c r="B77" s="117" t="s">
        <v>141</v>
      </c>
      <c r="C77" s="117"/>
      <c r="D77" s="117"/>
      <c r="E77" s="117"/>
      <c r="F77" s="117"/>
      <c r="G77" s="117"/>
      <c r="H77" s="117"/>
      <c r="I77" s="117"/>
      <c r="J77" s="117"/>
      <c r="K77" s="53"/>
      <c r="L77" s="53"/>
      <c r="M77" s="53"/>
      <c r="N77" s="53"/>
      <c r="O77" s="53"/>
      <c r="P77" s="53"/>
      <c r="Q77" s="53"/>
    </row>
    <row r="78" spans="1:17" ht="16">
      <c r="A78" s="56" t="s">
        <v>206</v>
      </c>
      <c r="B78" s="117" t="s">
        <v>142</v>
      </c>
      <c r="C78" s="117"/>
      <c r="D78" s="117"/>
      <c r="E78" s="117"/>
      <c r="F78" s="117"/>
      <c r="G78" s="117"/>
      <c r="H78" s="117"/>
      <c r="I78" s="117"/>
      <c r="J78" s="117"/>
      <c r="K78" s="53"/>
      <c r="L78" s="53"/>
      <c r="M78" s="53"/>
      <c r="N78" s="53"/>
      <c r="O78" s="53"/>
      <c r="P78" s="53"/>
      <c r="Q78" s="53"/>
    </row>
    <row r="79" spans="1:17" ht="16">
      <c r="A79" s="56" t="s">
        <v>207</v>
      </c>
      <c r="B79" s="117" t="s">
        <v>143</v>
      </c>
      <c r="C79" s="117"/>
      <c r="D79" s="117"/>
      <c r="E79" s="117"/>
      <c r="F79" s="117"/>
      <c r="G79" s="117"/>
      <c r="H79" s="117"/>
      <c r="I79" s="117"/>
      <c r="J79" s="117"/>
      <c r="K79" s="53"/>
      <c r="L79" s="53"/>
      <c r="M79" s="53"/>
      <c r="N79" s="53"/>
      <c r="O79" s="53"/>
      <c r="P79" s="53"/>
      <c r="Q79" s="53"/>
    </row>
    <row r="80" spans="1:17" ht="16">
      <c r="A80" s="56" t="s">
        <v>208</v>
      </c>
      <c r="B80" s="117" t="s">
        <v>144</v>
      </c>
      <c r="C80" s="117"/>
      <c r="D80" s="117"/>
      <c r="E80" s="117"/>
      <c r="F80" s="117"/>
      <c r="G80" s="117"/>
      <c r="H80" s="117"/>
      <c r="I80" s="117"/>
      <c r="J80" s="117"/>
      <c r="K80" s="53"/>
      <c r="L80" s="53"/>
      <c r="M80" s="53"/>
      <c r="N80" s="53"/>
      <c r="O80" s="53"/>
      <c r="P80" s="53"/>
      <c r="Q80" s="53"/>
    </row>
    <row r="81" spans="1:17" ht="16">
      <c r="A81" s="56" t="s">
        <v>209</v>
      </c>
      <c r="B81" s="117" t="s">
        <v>145</v>
      </c>
      <c r="C81" s="117"/>
      <c r="D81" s="117"/>
      <c r="E81" s="117"/>
      <c r="F81" s="117"/>
      <c r="G81" s="117"/>
      <c r="H81" s="117"/>
      <c r="I81" s="117"/>
      <c r="J81" s="117"/>
      <c r="K81" s="53"/>
      <c r="L81" s="53"/>
      <c r="M81" s="53"/>
      <c r="N81" s="53"/>
      <c r="O81" s="53"/>
      <c r="P81" s="53"/>
      <c r="Q81" s="53"/>
    </row>
    <row r="82" spans="1:17" ht="16">
      <c r="A82" s="56" t="s">
        <v>210</v>
      </c>
      <c r="B82" s="117" t="s">
        <v>146</v>
      </c>
      <c r="C82" s="117"/>
      <c r="D82" s="117"/>
      <c r="E82" s="117"/>
      <c r="F82" s="117"/>
      <c r="G82" s="117"/>
      <c r="H82" s="117"/>
      <c r="I82" s="117"/>
      <c r="J82" s="117"/>
      <c r="K82" s="53"/>
      <c r="L82" s="53"/>
      <c r="M82" s="53"/>
      <c r="N82" s="53"/>
      <c r="O82" s="53"/>
      <c r="P82" s="53"/>
      <c r="Q82" s="53"/>
    </row>
    <row r="83" spans="1:17" ht="16">
      <c r="A83" s="56" t="s">
        <v>211</v>
      </c>
      <c r="B83" s="117" t="s">
        <v>147</v>
      </c>
      <c r="C83" s="117"/>
      <c r="D83" s="117"/>
      <c r="E83" s="117"/>
      <c r="F83" s="117"/>
      <c r="G83" s="117"/>
      <c r="H83" s="117"/>
      <c r="I83" s="117"/>
      <c r="J83" s="117"/>
      <c r="K83" s="53"/>
      <c r="L83" s="53"/>
      <c r="M83" s="53"/>
      <c r="N83" s="53"/>
      <c r="O83" s="53"/>
      <c r="P83" s="53"/>
      <c r="Q83" s="53"/>
    </row>
    <row r="84" spans="1:17" ht="16">
      <c r="A84" s="56" t="s">
        <v>212</v>
      </c>
      <c r="B84" s="117" t="s">
        <v>148</v>
      </c>
      <c r="C84" s="117"/>
      <c r="D84" s="117"/>
      <c r="E84" s="117"/>
      <c r="F84" s="117"/>
      <c r="G84" s="117"/>
      <c r="H84" s="117"/>
      <c r="I84" s="117"/>
      <c r="J84" s="117"/>
      <c r="K84" s="53"/>
      <c r="L84" s="53"/>
      <c r="M84" s="53"/>
      <c r="N84" s="53"/>
      <c r="O84" s="53"/>
      <c r="P84" s="53"/>
      <c r="Q84" s="53"/>
    </row>
    <row r="85" spans="1:17" ht="16">
      <c r="A85" s="56" t="s">
        <v>213</v>
      </c>
      <c r="B85" s="117" t="s">
        <v>149</v>
      </c>
      <c r="C85" s="117"/>
      <c r="D85" s="117"/>
      <c r="E85" s="117"/>
      <c r="F85" s="117"/>
      <c r="G85" s="117"/>
      <c r="H85" s="117"/>
      <c r="I85" s="117"/>
      <c r="J85" s="117"/>
      <c r="K85" s="53"/>
      <c r="L85" s="53"/>
      <c r="M85" s="53"/>
      <c r="N85" s="53"/>
      <c r="O85" s="53"/>
      <c r="P85" s="53"/>
      <c r="Q85" s="53"/>
    </row>
    <row r="86" spans="1:17" ht="16">
      <c r="A86" s="56" t="s">
        <v>214</v>
      </c>
      <c r="B86" s="117" t="s">
        <v>150</v>
      </c>
      <c r="C86" s="117"/>
      <c r="D86" s="117"/>
      <c r="E86" s="117"/>
      <c r="F86" s="117"/>
      <c r="G86" s="117"/>
      <c r="H86" s="117"/>
      <c r="I86" s="117"/>
      <c r="J86" s="117"/>
      <c r="K86" s="53"/>
      <c r="L86" s="53"/>
      <c r="M86" s="53"/>
      <c r="N86" s="53"/>
      <c r="O86" s="53"/>
      <c r="P86" s="53"/>
      <c r="Q86" s="53"/>
    </row>
    <row r="87" spans="1:17" ht="16">
      <c r="A87" s="56" t="s">
        <v>215</v>
      </c>
      <c r="B87" s="117" t="s">
        <v>151</v>
      </c>
      <c r="C87" s="117"/>
      <c r="D87" s="117"/>
      <c r="E87" s="117"/>
      <c r="F87" s="117"/>
      <c r="G87" s="117"/>
      <c r="H87" s="117"/>
      <c r="I87" s="117"/>
      <c r="J87" s="117"/>
      <c r="K87" s="53"/>
      <c r="L87" s="53"/>
      <c r="M87" s="53"/>
      <c r="N87" s="53"/>
      <c r="O87" s="53"/>
      <c r="P87" s="53"/>
      <c r="Q87" s="53"/>
    </row>
    <row r="88" spans="1:17" ht="16">
      <c r="A88" s="56" t="s">
        <v>216</v>
      </c>
      <c r="B88" s="117" t="s">
        <v>152</v>
      </c>
      <c r="C88" s="117"/>
      <c r="D88" s="117"/>
      <c r="E88" s="117"/>
      <c r="F88" s="117"/>
      <c r="G88" s="117"/>
      <c r="H88" s="117"/>
      <c r="I88" s="117"/>
      <c r="J88" s="117"/>
      <c r="K88" s="53"/>
      <c r="L88" s="53"/>
      <c r="M88" s="53"/>
      <c r="N88" s="53"/>
      <c r="O88" s="53"/>
      <c r="P88" s="53"/>
      <c r="Q88" s="53"/>
    </row>
    <row r="89" spans="1:17" ht="16">
      <c r="A89" s="56" t="s">
        <v>217</v>
      </c>
      <c r="B89" s="117" t="s">
        <v>153</v>
      </c>
      <c r="C89" s="117"/>
      <c r="D89" s="117"/>
      <c r="E89" s="117"/>
      <c r="F89" s="117"/>
      <c r="G89" s="117"/>
      <c r="H89" s="117"/>
      <c r="I89" s="117"/>
      <c r="J89" s="117"/>
      <c r="K89" s="53"/>
      <c r="L89" s="53"/>
      <c r="M89" s="53"/>
      <c r="N89" s="53"/>
      <c r="O89" s="53"/>
      <c r="P89" s="53"/>
      <c r="Q89" s="53"/>
    </row>
    <row r="90" spans="1:17" ht="16">
      <c r="A90" s="56" t="s">
        <v>218</v>
      </c>
      <c r="B90" s="117" t="s">
        <v>154</v>
      </c>
      <c r="C90" s="117"/>
      <c r="D90" s="117"/>
      <c r="E90" s="117"/>
      <c r="F90" s="117"/>
      <c r="G90" s="117"/>
      <c r="H90" s="117"/>
      <c r="I90" s="117"/>
      <c r="J90" s="117"/>
      <c r="K90" s="53"/>
      <c r="L90" s="53"/>
      <c r="M90" s="53"/>
      <c r="N90" s="53"/>
      <c r="O90" s="53"/>
      <c r="P90" s="53"/>
      <c r="Q90" s="53"/>
    </row>
    <row r="91" spans="1:17" ht="16">
      <c r="A91" s="56" t="s">
        <v>219</v>
      </c>
      <c r="B91" s="117" t="s">
        <v>155</v>
      </c>
      <c r="C91" s="117"/>
      <c r="D91" s="117"/>
      <c r="E91" s="117"/>
      <c r="F91" s="117"/>
      <c r="G91" s="117"/>
      <c r="H91" s="117"/>
      <c r="I91" s="117"/>
      <c r="J91" s="117"/>
      <c r="K91" s="53"/>
      <c r="L91" s="53"/>
      <c r="M91" s="53"/>
      <c r="N91" s="53"/>
      <c r="O91" s="53"/>
      <c r="P91" s="53"/>
      <c r="Q91" s="53"/>
    </row>
    <row r="92" spans="1:17" ht="16">
      <c r="A92" s="56" t="s">
        <v>220</v>
      </c>
      <c r="B92" s="117" t="s">
        <v>156</v>
      </c>
      <c r="C92" s="117"/>
      <c r="D92" s="117"/>
      <c r="E92" s="117"/>
      <c r="F92" s="117"/>
      <c r="G92" s="117"/>
      <c r="H92" s="117"/>
      <c r="I92" s="117"/>
      <c r="J92" s="117"/>
      <c r="K92" s="53"/>
      <c r="L92" s="53"/>
      <c r="M92" s="53"/>
      <c r="N92" s="53"/>
      <c r="O92" s="53"/>
      <c r="P92" s="53"/>
      <c r="Q92" s="53"/>
    </row>
    <row r="93" spans="1:17" ht="16">
      <c r="A93" s="56" t="s">
        <v>221</v>
      </c>
      <c r="B93" s="117" t="s">
        <v>157</v>
      </c>
      <c r="C93" s="117"/>
      <c r="D93" s="117"/>
      <c r="E93" s="117"/>
      <c r="F93" s="117"/>
      <c r="G93" s="117"/>
      <c r="H93" s="117"/>
      <c r="I93" s="117"/>
      <c r="J93" s="117"/>
      <c r="K93" s="53"/>
      <c r="L93" s="53"/>
      <c r="M93" s="53"/>
      <c r="N93" s="53"/>
      <c r="O93" s="53"/>
      <c r="P93" s="53"/>
      <c r="Q93" s="53"/>
    </row>
    <row r="94" spans="1:17" ht="16">
      <c r="A94" s="56" t="s">
        <v>222</v>
      </c>
      <c r="B94" s="117" t="s">
        <v>158</v>
      </c>
      <c r="C94" s="117"/>
      <c r="D94" s="117"/>
      <c r="E94" s="117"/>
      <c r="F94" s="117"/>
      <c r="G94" s="117"/>
      <c r="H94" s="117"/>
      <c r="I94" s="117"/>
      <c r="J94" s="117"/>
      <c r="K94" s="53"/>
      <c r="L94" s="53"/>
      <c r="M94" s="53"/>
      <c r="N94" s="53"/>
      <c r="O94" s="53"/>
      <c r="P94" s="53"/>
      <c r="Q94" s="53"/>
    </row>
    <row r="95" spans="1:17" ht="16">
      <c r="A95" s="56" t="s">
        <v>223</v>
      </c>
      <c r="B95" s="117" t="s">
        <v>159</v>
      </c>
      <c r="C95" s="117"/>
      <c r="D95" s="117"/>
      <c r="E95" s="117"/>
      <c r="F95" s="117"/>
      <c r="G95" s="117"/>
      <c r="H95" s="117"/>
      <c r="I95" s="117"/>
      <c r="J95" s="117"/>
      <c r="K95" s="53"/>
      <c r="L95" s="53"/>
      <c r="M95" s="53"/>
      <c r="N95" s="53"/>
      <c r="O95" s="53"/>
      <c r="P95" s="53"/>
      <c r="Q95" s="53"/>
    </row>
    <row r="96" spans="1:17" ht="16">
      <c r="A96" s="56" t="s">
        <v>224</v>
      </c>
      <c r="B96" s="117" t="s">
        <v>160</v>
      </c>
      <c r="C96" s="117"/>
      <c r="D96" s="117"/>
      <c r="E96" s="117"/>
      <c r="F96" s="117"/>
      <c r="G96" s="117"/>
      <c r="H96" s="117"/>
      <c r="I96" s="117"/>
      <c r="J96" s="117"/>
      <c r="K96" s="53"/>
      <c r="L96" s="53"/>
      <c r="M96" s="53"/>
      <c r="N96" s="53"/>
      <c r="O96" s="53"/>
      <c r="P96" s="53"/>
      <c r="Q96" s="53"/>
    </row>
    <row r="97" spans="1:17" ht="16">
      <c r="A97" s="56" t="s">
        <v>225</v>
      </c>
      <c r="B97" s="117" t="s">
        <v>161</v>
      </c>
      <c r="C97" s="117"/>
      <c r="D97" s="117"/>
      <c r="E97" s="117"/>
      <c r="F97" s="117"/>
      <c r="G97" s="117"/>
      <c r="H97" s="117"/>
      <c r="I97" s="117"/>
      <c r="J97" s="117"/>
      <c r="K97" s="53"/>
      <c r="L97" s="53"/>
      <c r="M97" s="53"/>
      <c r="N97" s="53"/>
      <c r="O97" s="53"/>
      <c r="P97" s="53"/>
      <c r="Q97" s="53"/>
    </row>
    <row r="98" spans="1:17" ht="16">
      <c r="A98" s="56" t="s">
        <v>226</v>
      </c>
      <c r="B98" s="117" t="s">
        <v>162</v>
      </c>
      <c r="C98" s="117"/>
      <c r="D98" s="117"/>
      <c r="E98" s="117"/>
      <c r="F98" s="117"/>
      <c r="G98" s="117"/>
      <c r="H98" s="117"/>
      <c r="I98" s="117"/>
      <c r="J98" s="117"/>
      <c r="K98" s="53"/>
      <c r="L98" s="53"/>
      <c r="M98" s="53"/>
      <c r="N98" s="53"/>
      <c r="O98" s="53"/>
      <c r="P98" s="53"/>
      <c r="Q98" s="53"/>
    </row>
    <row r="99" spans="1:17" ht="16">
      <c r="A99" s="56" t="s">
        <v>227</v>
      </c>
      <c r="B99" s="117" t="s">
        <v>163</v>
      </c>
      <c r="C99" s="117"/>
      <c r="D99" s="117"/>
      <c r="E99" s="117"/>
      <c r="F99" s="117"/>
      <c r="G99" s="117"/>
      <c r="H99" s="117"/>
      <c r="I99" s="117"/>
      <c r="J99" s="117"/>
      <c r="K99" s="53"/>
      <c r="L99" s="53"/>
      <c r="M99" s="53"/>
      <c r="N99" s="53"/>
      <c r="O99" s="53"/>
      <c r="P99" s="53"/>
      <c r="Q99" s="53"/>
    </row>
    <row r="100" spans="1:17" ht="16">
      <c r="A100" s="56" t="s">
        <v>228</v>
      </c>
      <c r="B100" s="117" t="s">
        <v>164</v>
      </c>
      <c r="C100" s="117"/>
      <c r="D100" s="117"/>
      <c r="E100" s="117"/>
      <c r="F100" s="117"/>
      <c r="G100" s="117"/>
      <c r="H100" s="117"/>
      <c r="I100" s="117"/>
      <c r="J100" s="117"/>
      <c r="K100" s="53"/>
      <c r="L100" s="53"/>
      <c r="M100" s="53"/>
      <c r="N100" s="53"/>
      <c r="O100" s="53"/>
      <c r="P100" s="53"/>
      <c r="Q100" s="53"/>
    </row>
    <row r="101" spans="1:17" ht="16">
      <c r="A101" s="56" t="s">
        <v>229</v>
      </c>
      <c r="B101" s="117" t="s">
        <v>165</v>
      </c>
      <c r="C101" s="117"/>
      <c r="D101" s="117"/>
      <c r="E101" s="117"/>
      <c r="F101" s="117"/>
      <c r="G101" s="117"/>
      <c r="H101" s="117"/>
      <c r="I101" s="117"/>
      <c r="J101" s="117"/>
      <c r="K101" s="53"/>
      <c r="L101" s="53"/>
      <c r="M101" s="53"/>
      <c r="N101" s="53"/>
      <c r="O101" s="53"/>
      <c r="P101" s="53"/>
      <c r="Q101" s="53"/>
    </row>
    <row r="102" spans="1:17" ht="16">
      <c r="A102" s="56" t="s">
        <v>230</v>
      </c>
      <c r="B102" s="117" t="s">
        <v>166</v>
      </c>
      <c r="C102" s="117"/>
      <c r="D102" s="117"/>
      <c r="E102" s="117"/>
      <c r="F102" s="117"/>
      <c r="G102" s="117"/>
      <c r="H102" s="117"/>
      <c r="I102" s="117"/>
      <c r="J102" s="117"/>
      <c r="K102" s="53"/>
      <c r="L102" s="53"/>
      <c r="M102" s="53"/>
      <c r="N102" s="53"/>
      <c r="O102" s="53"/>
      <c r="P102" s="53"/>
      <c r="Q102" s="53"/>
    </row>
    <row r="103" spans="1:17" ht="16">
      <c r="A103" s="56" t="s">
        <v>231</v>
      </c>
      <c r="B103" s="117" t="s">
        <v>167</v>
      </c>
      <c r="C103" s="117"/>
      <c r="D103" s="117"/>
      <c r="E103" s="117"/>
      <c r="F103" s="117"/>
      <c r="G103" s="117"/>
      <c r="H103" s="117"/>
      <c r="I103" s="117"/>
      <c r="J103" s="117"/>
      <c r="K103" s="53"/>
      <c r="L103" s="53"/>
      <c r="M103" s="53"/>
      <c r="N103" s="53"/>
      <c r="O103" s="53"/>
      <c r="P103" s="53"/>
      <c r="Q103" s="53"/>
    </row>
    <row r="104" spans="1:17" ht="16">
      <c r="A104" s="56" t="s">
        <v>232</v>
      </c>
      <c r="B104" s="117" t="s">
        <v>168</v>
      </c>
      <c r="C104" s="117"/>
      <c r="D104" s="117"/>
      <c r="E104" s="117"/>
      <c r="F104" s="117"/>
      <c r="G104" s="117"/>
      <c r="H104" s="117"/>
      <c r="I104" s="117"/>
      <c r="J104" s="117"/>
      <c r="K104" s="53"/>
      <c r="L104" s="53"/>
      <c r="M104" s="53"/>
      <c r="N104" s="53"/>
      <c r="O104" s="53"/>
      <c r="P104" s="53"/>
      <c r="Q104" s="53"/>
    </row>
    <row r="105" spans="1:17" ht="16">
      <c r="A105" s="56" t="s">
        <v>233</v>
      </c>
      <c r="B105" s="117" t="s">
        <v>169</v>
      </c>
      <c r="C105" s="117"/>
      <c r="D105" s="117"/>
      <c r="E105" s="117"/>
      <c r="F105" s="117"/>
      <c r="G105" s="117"/>
      <c r="H105" s="117"/>
      <c r="I105" s="117"/>
      <c r="J105" s="117"/>
      <c r="K105" s="53"/>
      <c r="L105" s="53"/>
      <c r="M105" s="53"/>
      <c r="N105" s="53"/>
      <c r="O105" s="53"/>
      <c r="P105" s="53"/>
      <c r="Q105" s="53"/>
    </row>
    <row r="106" spans="1:17" ht="16">
      <c r="A106" s="56" t="s">
        <v>234</v>
      </c>
      <c r="B106" s="117" t="s">
        <v>170</v>
      </c>
      <c r="C106" s="117"/>
      <c r="D106" s="117"/>
      <c r="E106" s="117"/>
      <c r="F106" s="117"/>
      <c r="G106" s="117"/>
      <c r="H106" s="117"/>
      <c r="I106" s="117"/>
      <c r="J106" s="117"/>
      <c r="K106" s="53"/>
      <c r="L106" s="53"/>
      <c r="M106" s="53"/>
      <c r="N106" s="53"/>
      <c r="O106" s="53"/>
      <c r="P106" s="53"/>
      <c r="Q106" s="53"/>
    </row>
    <row r="107" spans="1:17" ht="16">
      <c r="A107" s="56" t="s">
        <v>235</v>
      </c>
      <c r="B107" s="117" t="s">
        <v>171</v>
      </c>
      <c r="C107" s="117"/>
      <c r="D107" s="117"/>
      <c r="E107" s="117"/>
      <c r="F107" s="117"/>
      <c r="G107" s="117"/>
      <c r="H107" s="117"/>
      <c r="I107" s="117"/>
      <c r="J107" s="117"/>
      <c r="K107" s="53"/>
      <c r="L107" s="53"/>
      <c r="M107" s="53"/>
      <c r="N107" s="53"/>
      <c r="O107" s="53"/>
      <c r="P107" s="53"/>
      <c r="Q107" s="53"/>
    </row>
    <row r="108" spans="1:17" ht="16">
      <c r="A108" s="56" t="s">
        <v>236</v>
      </c>
      <c r="B108" s="166" t="s">
        <v>103</v>
      </c>
      <c r="C108" s="166"/>
      <c r="D108" s="166"/>
      <c r="E108" s="166"/>
      <c r="F108" s="166"/>
      <c r="G108" s="166"/>
      <c r="H108" s="166"/>
      <c r="I108" s="166"/>
      <c r="J108" s="166"/>
      <c r="K108" s="53"/>
      <c r="L108" s="53"/>
      <c r="M108" s="53"/>
      <c r="N108" s="53"/>
      <c r="O108" s="53"/>
      <c r="P108" s="53"/>
      <c r="Q108" s="53"/>
    </row>
    <row r="109" spans="1:17" ht="16">
      <c r="A109" s="56" t="s">
        <v>237</v>
      </c>
      <c r="B109" s="117" t="s">
        <v>172</v>
      </c>
      <c r="C109" s="117"/>
      <c r="D109" s="117"/>
      <c r="E109" s="117"/>
      <c r="F109" s="117"/>
      <c r="G109" s="117"/>
      <c r="H109" s="117"/>
      <c r="I109" s="117"/>
      <c r="J109" s="117"/>
      <c r="K109" s="53"/>
      <c r="L109" s="53"/>
      <c r="M109" s="53"/>
      <c r="N109" s="53"/>
      <c r="O109" s="53"/>
      <c r="P109" s="53"/>
      <c r="Q109" s="53"/>
    </row>
    <row r="110" spans="1:17" ht="16">
      <c r="A110" s="56" t="s">
        <v>238</v>
      </c>
      <c r="B110" s="117" t="s">
        <v>173</v>
      </c>
      <c r="C110" s="117"/>
      <c r="D110" s="117"/>
      <c r="E110" s="117"/>
      <c r="F110" s="117"/>
      <c r="G110" s="117"/>
      <c r="H110" s="117"/>
      <c r="I110" s="117"/>
      <c r="J110" s="117"/>
      <c r="K110" s="53"/>
      <c r="L110" s="53"/>
      <c r="M110" s="53"/>
      <c r="N110" s="53"/>
      <c r="O110" s="53"/>
      <c r="P110" s="53"/>
      <c r="Q110" s="53"/>
    </row>
    <row r="111" spans="1:17" ht="16">
      <c r="A111" s="56" t="s">
        <v>239</v>
      </c>
      <c r="B111" s="117" t="s">
        <v>174</v>
      </c>
      <c r="C111" s="117"/>
      <c r="D111" s="117"/>
      <c r="E111" s="117"/>
      <c r="F111" s="117"/>
      <c r="G111" s="117"/>
      <c r="H111" s="117"/>
      <c r="I111" s="117"/>
      <c r="J111" s="117"/>
      <c r="K111" s="53"/>
      <c r="L111" s="53"/>
      <c r="M111" s="53"/>
      <c r="N111" s="53"/>
      <c r="O111" s="53"/>
      <c r="P111" s="53"/>
      <c r="Q111" s="53"/>
    </row>
    <row r="112" spans="1:17" ht="16">
      <c r="A112" s="56" t="s">
        <v>240</v>
      </c>
      <c r="B112" s="117" t="s">
        <v>175</v>
      </c>
      <c r="C112" s="117"/>
      <c r="D112" s="117"/>
      <c r="E112" s="117"/>
      <c r="F112" s="117"/>
      <c r="G112" s="117"/>
      <c r="H112" s="117"/>
      <c r="I112" s="117"/>
      <c r="J112" s="117"/>
      <c r="K112" s="53"/>
      <c r="L112" s="53"/>
      <c r="M112" s="53"/>
      <c r="N112" s="53"/>
      <c r="O112" s="53"/>
      <c r="P112" s="53"/>
      <c r="Q112" s="53"/>
    </row>
    <row r="113" spans="1:17" ht="16">
      <c r="A113" s="56" t="s">
        <v>241</v>
      </c>
      <c r="B113" s="117" t="s">
        <v>176</v>
      </c>
      <c r="C113" s="117"/>
      <c r="D113" s="117"/>
      <c r="E113" s="117"/>
      <c r="F113" s="117"/>
      <c r="G113" s="117"/>
      <c r="H113" s="117"/>
      <c r="I113" s="117"/>
      <c r="J113" s="117"/>
      <c r="K113" s="53"/>
      <c r="L113" s="53"/>
      <c r="M113" s="53"/>
      <c r="N113" s="53"/>
      <c r="O113" s="53"/>
      <c r="P113" s="53"/>
      <c r="Q113" s="53"/>
    </row>
    <row r="114" spans="1:17" ht="16">
      <c r="A114" s="56" t="s">
        <v>242</v>
      </c>
      <c r="B114" s="117" t="s">
        <v>177</v>
      </c>
      <c r="C114" s="117"/>
      <c r="D114" s="117"/>
      <c r="E114" s="117"/>
      <c r="F114" s="117"/>
      <c r="G114" s="117"/>
      <c r="H114" s="117"/>
      <c r="I114" s="117"/>
      <c r="J114" s="117"/>
      <c r="K114" s="53"/>
      <c r="L114" s="53"/>
      <c r="M114" s="53"/>
      <c r="N114" s="53"/>
      <c r="O114" s="53"/>
      <c r="P114" s="53"/>
      <c r="Q114" s="53"/>
    </row>
    <row r="115" spans="1:17" ht="45" customHeight="1">
      <c r="A115" s="56" t="s">
        <v>243</v>
      </c>
      <c r="B115" s="117" t="s">
        <v>128</v>
      </c>
      <c r="C115" s="117"/>
      <c r="D115" s="117"/>
      <c r="E115" s="117"/>
      <c r="F115" s="117"/>
      <c r="G115" s="117"/>
      <c r="H115" s="117"/>
      <c r="I115" s="117"/>
      <c r="J115" s="117"/>
      <c r="K115" s="53"/>
      <c r="L115" s="53"/>
      <c r="M115" s="53"/>
      <c r="N115" s="53"/>
      <c r="O115" s="53"/>
      <c r="P115" s="53"/>
      <c r="Q115" s="53"/>
    </row>
    <row r="116" spans="1:17" ht="16">
      <c r="A116" s="56" t="s">
        <v>244</v>
      </c>
      <c r="B116" s="117" t="s">
        <v>118</v>
      </c>
      <c r="C116" s="117"/>
      <c r="D116" s="117"/>
      <c r="E116" s="117"/>
      <c r="F116" s="117"/>
      <c r="G116" s="117"/>
      <c r="H116" s="117"/>
      <c r="I116" s="117"/>
      <c r="J116" s="117"/>
      <c r="K116" s="53"/>
      <c r="L116" s="53"/>
      <c r="M116" s="53"/>
      <c r="N116" s="53"/>
      <c r="O116" s="53"/>
      <c r="P116" s="53"/>
      <c r="Q116" s="53"/>
    </row>
    <row r="117" spans="1:17" ht="16">
      <c r="A117" s="56" t="s">
        <v>245</v>
      </c>
      <c r="B117" s="117" t="s">
        <v>116</v>
      </c>
      <c r="C117" s="117"/>
      <c r="D117" s="117"/>
      <c r="E117" s="117"/>
      <c r="F117" s="117"/>
      <c r="G117" s="117"/>
      <c r="H117" s="117"/>
      <c r="I117" s="117"/>
      <c r="J117" s="117"/>
      <c r="K117" s="53"/>
      <c r="L117" s="53"/>
      <c r="M117" s="53"/>
      <c r="N117" s="53"/>
      <c r="O117" s="53"/>
      <c r="P117" s="53"/>
      <c r="Q117" s="53"/>
    </row>
    <row r="118" spans="1:17" ht="16">
      <c r="A118" s="56" t="s">
        <v>246</v>
      </c>
      <c r="B118" s="117" t="s">
        <v>117</v>
      </c>
      <c r="C118" s="117"/>
      <c r="D118" s="117"/>
      <c r="E118" s="117"/>
      <c r="F118" s="117"/>
      <c r="G118" s="117"/>
      <c r="H118" s="117"/>
      <c r="I118" s="117"/>
      <c r="J118" s="117"/>
      <c r="K118" s="53"/>
      <c r="L118" s="53"/>
      <c r="M118" s="53"/>
      <c r="N118" s="53"/>
      <c r="O118" s="53"/>
      <c r="P118" s="53"/>
      <c r="Q118" s="53"/>
    </row>
    <row r="119" spans="1:17" ht="16">
      <c r="A119" s="56" t="s">
        <v>247</v>
      </c>
      <c r="B119" s="117" t="s">
        <v>178</v>
      </c>
      <c r="C119" s="117"/>
      <c r="D119" s="117"/>
      <c r="E119" s="117"/>
      <c r="F119" s="117"/>
      <c r="G119" s="117"/>
      <c r="H119" s="117"/>
      <c r="I119" s="117"/>
      <c r="J119" s="117"/>
      <c r="K119" s="53"/>
      <c r="L119" s="53"/>
      <c r="M119" s="53"/>
      <c r="N119" s="53"/>
      <c r="O119" s="53"/>
      <c r="P119" s="53"/>
      <c r="Q119" s="53"/>
    </row>
    <row r="120" spans="1:17" ht="16">
      <c r="A120" s="56" t="s">
        <v>248</v>
      </c>
      <c r="B120" s="117" t="s">
        <v>179</v>
      </c>
      <c r="C120" s="117"/>
      <c r="D120" s="117"/>
      <c r="E120" s="117"/>
      <c r="F120" s="117"/>
      <c r="G120" s="117"/>
      <c r="H120" s="117"/>
      <c r="I120" s="117"/>
      <c r="J120" s="117"/>
      <c r="K120" s="53"/>
      <c r="L120" s="53"/>
      <c r="M120" s="53"/>
      <c r="N120" s="53"/>
      <c r="O120" s="53"/>
      <c r="P120" s="53"/>
      <c r="Q120" s="53"/>
    </row>
    <row r="121" spans="1:17" ht="16">
      <c r="A121" s="56" t="s">
        <v>249</v>
      </c>
      <c r="B121" s="117" t="s">
        <v>180</v>
      </c>
      <c r="C121" s="117"/>
      <c r="D121" s="117"/>
      <c r="E121" s="117"/>
      <c r="F121" s="117"/>
      <c r="G121" s="117"/>
      <c r="H121" s="117"/>
      <c r="I121" s="117"/>
      <c r="J121" s="117"/>
      <c r="K121" s="53"/>
      <c r="L121" s="53"/>
      <c r="M121" s="53"/>
      <c r="N121" s="53"/>
      <c r="O121" s="53"/>
      <c r="P121" s="53"/>
      <c r="Q121" s="53"/>
    </row>
    <row r="122" spans="1:17" ht="16">
      <c r="A122" s="56" t="s">
        <v>250</v>
      </c>
      <c r="B122" s="117" t="s">
        <v>181</v>
      </c>
      <c r="C122" s="117"/>
      <c r="D122" s="117"/>
      <c r="E122" s="117"/>
      <c r="F122" s="117"/>
      <c r="G122" s="117"/>
      <c r="H122" s="117"/>
      <c r="I122" s="117"/>
      <c r="J122" s="117"/>
      <c r="K122" s="53"/>
      <c r="L122" s="53"/>
      <c r="M122" s="53"/>
      <c r="N122" s="53"/>
      <c r="O122" s="53"/>
      <c r="P122" s="53"/>
      <c r="Q122" s="53"/>
    </row>
    <row r="123" spans="1:17" ht="16">
      <c r="A123" s="56" t="s">
        <v>251</v>
      </c>
      <c r="B123" s="117" t="s">
        <v>182</v>
      </c>
      <c r="C123" s="117"/>
      <c r="D123" s="117"/>
      <c r="E123" s="117"/>
      <c r="F123" s="117"/>
      <c r="G123" s="117"/>
      <c r="H123" s="117"/>
      <c r="I123" s="117"/>
      <c r="J123" s="117"/>
      <c r="K123" s="53"/>
      <c r="L123" s="53"/>
      <c r="M123" s="53"/>
      <c r="N123" s="53"/>
      <c r="O123" s="53"/>
      <c r="P123" s="53"/>
      <c r="Q123" s="53"/>
    </row>
    <row r="124" spans="1:17" ht="16">
      <c r="A124" s="56" t="s">
        <v>252</v>
      </c>
      <c r="B124" s="117" t="s">
        <v>183</v>
      </c>
      <c r="C124" s="117"/>
      <c r="D124" s="117"/>
      <c r="E124" s="117"/>
      <c r="F124" s="117"/>
      <c r="G124" s="117"/>
      <c r="H124" s="117"/>
      <c r="I124" s="117"/>
      <c r="J124" s="117"/>
      <c r="K124" s="53"/>
      <c r="L124" s="53"/>
      <c r="M124" s="53"/>
      <c r="N124" s="53"/>
      <c r="O124" s="53"/>
      <c r="P124" s="53"/>
      <c r="Q124" s="53"/>
    </row>
    <row r="125" spans="1:17" ht="16">
      <c r="A125" s="56" t="s">
        <v>253</v>
      </c>
      <c r="B125" s="117" t="s">
        <v>184</v>
      </c>
      <c r="C125" s="117"/>
      <c r="D125" s="117"/>
      <c r="E125" s="117"/>
      <c r="F125" s="117"/>
      <c r="G125" s="117"/>
      <c r="H125" s="117"/>
      <c r="I125" s="117"/>
      <c r="J125" s="117"/>
      <c r="K125" s="53"/>
      <c r="L125" s="53"/>
      <c r="M125" s="53"/>
      <c r="N125" s="53"/>
      <c r="O125" s="53"/>
      <c r="P125" s="53"/>
      <c r="Q125" s="53"/>
    </row>
    <row r="126" spans="1:17" ht="16">
      <c r="A126" s="56" t="s">
        <v>254</v>
      </c>
      <c r="B126" s="117" t="s">
        <v>185</v>
      </c>
      <c r="C126" s="117"/>
      <c r="D126" s="117"/>
      <c r="E126" s="117"/>
      <c r="F126" s="117"/>
      <c r="G126" s="117"/>
      <c r="H126" s="117"/>
      <c r="I126" s="117"/>
      <c r="J126" s="117"/>
      <c r="K126" s="53"/>
      <c r="L126" s="53"/>
      <c r="M126" s="53"/>
      <c r="N126" s="53"/>
      <c r="O126" s="53"/>
      <c r="P126" s="53"/>
      <c r="Q126" s="53"/>
    </row>
    <row r="127" spans="1:17" ht="16">
      <c r="A127" s="56" t="s">
        <v>255</v>
      </c>
      <c r="B127" s="117" t="s">
        <v>186</v>
      </c>
      <c r="C127" s="117"/>
      <c r="D127" s="117"/>
      <c r="E127" s="117"/>
      <c r="F127" s="117"/>
      <c r="G127" s="117"/>
      <c r="H127" s="117"/>
      <c r="I127" s="117"/>
      <c r="J127" s="117"/>
      <c r="K127" s="53"/>
      <c r="L127" s="53"/>
      <c r="M127" s="53"/>
      <c r="N127" s="53"/>
      <c r="O127" s="53"/>
      <c r="P127" s="53"/>
      <c r="Q127" s="53"/>
    </row>
    <row r="128" spans="1:17" ht="16">
      <c r="A128" s="56" t="s">
        <v>256</v>
      </c>
      <c r="B128" s="117" t="s">
        <v>187</v>
      </c>
      <c r="C128" s="117"/>
      <c r="D128" s="117"/>
      <c r="E128" s="117"/>
      <c r="F128" s="117"/>
      <c r="G128" s="117"/>
      <c r="H128" s="117"/>
      <c r="I128" s="117"/>
      <c r="J128" s="117"/>
      <c r="K128" s="53"/>
      <c r="L128" s="53"/>
      <c r="M128" s="53"/>
      <c r="N128" s="53"/>
      <c r="O128" s="53"/>
      <c r="P128" s="53"/>
      <c r="Q128" s="53"/>
    </row>
    <row r="129" spans="1:17" ht="16">
      <c r="A129" s="56" t="s">
        <v>257</v>
      </c>
      <c r="B129" s="117" t="s">
        <v>188</v>
      </c>
      <c r="C129" s="117"/>
      <c r="D129" s="117"/>
      <c r="E129" s="117"/>
      <c r="F129" s="117"/>
      <c r="G129" s="117"/>
      <c r="H129" s="117"/>
      <c r="I129" s="117"/>
      <c r="J129" s="117"/>
      <c r="K129" s="53"/>
      <c r="L129" s="53"/>
      <c r="M129" s="53"/>
      <c r="N129" s="53"/>
      <c r="O129" s="53"/>
      <c r="P129" s="53"/>
      <c r="Q129" s="53"/>
    </row>
    <row r="130" spans="1:17" ht="16">
      <c r="A130" s="56" t="s">
        <v>258</v>
      </c>
      <c r="B130" s="117" t="s">
        <v>107</v>
      </c>
      <c r="C130" s="117"/>
      <c r="D130" s="117"/>
      <c r="E130" s="117"/>
      <c r="F130" s="117"/>
      <c r="G130" s="117"/>
      <c r="H130" s="117"/>
      <c r="I130" s="117"/>
      <c r="J130" s="117"/>
      <c r="K130" s="53"/>
      <c r="L130" s="53"/>
      <c r="M130" s="53"/>
      <c r="N130" s="53"/>
      <c r="O130" s="53"/>
      <c r="P130" s="53"/>
      <c r="Q130" s="53"/>
    </row>
    <row r="131" spans="1:17" ht="16">
      <c r="A131" s="56" t="s">
        <v>259</v>
      </c>
      <c r="B131" s="117" t="s">
        <v>108</v>
      </c>
      <c r="C131" s="117"/>
      <c r="D131" s="117"/>
      <c r="E131" s="117"/>
      <c r="F131" s="117"/>
      <c r="G131" s="117"/>
      <c r="H131" s="117"/>
      <c r="I131" s="117"/>
      <c r="J131" s="117"/>
      <c r="K131" s="53"/>
      <c r="L131" s="53"/>
      <c r="M131" s="53"/>
      <c r="N131" s="53"/>
      <c r="O131" s="53"/>
      <c r="P131" s="53"/>
      <c r="Q131" s="53"/>
    </row>
    <row r="132" spans="1:17" ht="16">
      <c r="A132" s="56" t="s">
        <v>260</v>
      </c>
      <c r="B132" s="117" t="s">
        <v>109</v>
      </c>
      <c r="C132" s="117"/>
      <c r="D132" s="117"/>
      <c r="E132" s="117"/>
      <c r="F132" s="117"/>
      <c r="G132" s="117"/>
      <c r="H132" s="117"/>
      <c r="I132" s="117"/>
      <c r="J132" s="117"/>
      <c r="K132" s="53"/>
      <c r="L132" s="53"/>
      <c r="M132" s="53"/>
      <c r="N132" s="53"/>
      <c r="O132" s="53"/>
      <c r="P132" s="53"/>
      <c r="Q132" s="53"/>
    </row>
    <row r="133" spans="1:17" ht="16">
      <c r="A133" s="56" t="s">
        <v>261</v>
      </c>
      <c r="B133" s="117" t="s">
        <v>110</v>
      </c>
      <c r="C133" s="117"/>
      <c r="D133" s="117"/>
      <c r="E133" s="117"/>
      <c r="F133" s="117"/>
      <c r="G133" s="117"/>
      <c r="H133" s="117"/>
      <c r="I133" s="117"/>
      <c r="J133" s="117"/>
      <c r="K133" s="53"/>
      <c r="L133" s="53"/>
      <c r="M133" s="53"/>
      <c r="N133" s="53"/>
      <c r="O133" s="53"/>
      <c r="P133" s="53"/>
      <c r="Q133" s="53"/>
    </row>
    <row r="134" spans="1:17" ht="16">
      <c r="A134" s="56" t="s">
        <v>262</v>
      </c>
      <c r="B134" s="117" t="s">
        <v>111</v>
      </c>
      <c r="C134" s="117"/>
      <c r="D134" s="117"/>
      <c r="E134" s="117"/>
      <c r="F134" s="117"/>
      <c r="G134" s="117"/>
      <c r="H134" s="117"/>
      <c r="I134" s="117"/>
      <c r="J134" s="117"/>
      <c r="K134" s="53"/>
      <c r="L134" s="53"/>
      <c r="M134" s="53"/>
      <c r="N134" s="53"/>
      <c r="O134" s="53"/>
      <c r="P134" s="53"/>
      <c r="Q134" s="53"/>
    </row>
    <row r="135" spans="1:17" ht="16">
      <c r="A135" s="56" t="s">
        <v>263</v>
      </c>
      <c r="B135" s="117" t="s">
        <v>112</v>
      </c>
      <c r="C135" s="117"/>
      <c r="D135" s="117"/>
      <c r="E135" s="117"/>
      <c r="F135" s="117"/>
      <c r="G135" s="117"/>
      <c r="H135" s="117"/>
      <c r="I135" s="117"/>
      <c r="J135" s="117"/>
      <c r="K135" s="53"/>
      <c r="L135" s="53"/>
      <c r="M135" s="53"/>
      <c r="N135" s="53"/>
      <c r="O135" s="53"/>
      <c r="P135" s="53"/>
      <c r="Q135" s="53"/>
    </row>
    <row r="136" spans="1:17" ht="16">
      <c r="A136" s="56" t="s">
        <v>264</v>
      </c>
      <c r="B136" s="117" t="s">
        <v>113</v>
      </c>
      <c r="C136" s="117"/>
      <c r="D136" s="117"/>
      <c r="E136" s="117"/>
      <c r="F136" s="117"/>
      <c r="G136" s="117"/>
      <c r="H136" s="117"/>
      <c r="I136" s="117"/>
      <c r="J136" s="117"/>
      <c r="K136" s="53"/>
      <c r="L136" s="53"/>
      <c r="M136" s="53"/>
      <c r="N136" s="53"/>
      <c r="O136" s="53"/>
      <c r="P136" s="53"/>
      <c r="Q136" s="53"/>
    </row>
    <row r="137" spans="1:17" ht="16">
      <c r="A137" s="56" t="s">
        <v>265</v>
      </c>
      <c r="B137" s="117" t="s">
        <v>114</v>
      </c>
      <c r="C137" s="117"/>
      <c r="D137" s="117"/>
      <c r="E137" s="117"/>
      <c r="F137" s="117"/>
      <c r="G137" s="117"/>
      <c r="H137" s="117"/>
      <c r="I137" s="117"/>
      <c r="J137" s="117"/>
      <c r="K137" s="53"/>
      <c r="L137" s="53"/>
      <c r="M137" s="53"/>
      <c r="N137" s="53"/>
      <c r="O137" s="53"/>
      <c r="P137" s="53"/>
      <c r="Q137" s="53"/>
    </row>
    <row r="138" spans="1:17" ht="16">
      <c r="A138" s="56" t="s">
        <v>266</v>
      </c>
      <c r="B138" s="117" t="s">
        <v>115</v>
      </c>
      <c r="C138" s="117"/>
      <c r="D138" s="117"/>
      <c r="E138" s="117"/>
      <c r="F138" s="117"/>
      <c r="G138" s="117"/>
      <c r="H138" s="117"/>
      <c r="I138" s="117"/>
      <c r="J138" s="117"/>
      <c r="K138" s="53"/>
      <c r="L138" s="53"/>
      <c r="M138" s="53"/>
      <c r="N138" s="53"/>
      <c r="O138" s="53"/>
      <c r="P138" s="53"/>
      <c r="Q138" s="53"/>
    </row>
    <row r="139" spans="1:17" ht="45.75" customHeight="1">
      <c r="A139" s="57" t="s">
        <v>290</v>
      </c>
      <c r="B139" s="123" t="s">
        <v>291</v>
      </c>
      <c r="C139" s="117"/>
      <c r="D139" s="117"/>
      <c r="E139" s="117"/>
      <c r="F139" s="117"/>
      <c r="G139" s="117"/>
      <c r="H139" s="117"/>
      <c r="I139" s="117"/>
      <c r="J139" s="117"/>
    </row>
  </sheetData>
  <sheetProtection algorithmName="SHA-512" hashValue="NjKoMdqdgNQmKHi3jgrYB4OPZoRKjHXWKIGaJCYKS23Et5HLjOW6WZ6ZsUpITVQFAFgDVIE/W6/5/2h1p7Irhg==" saltValue="as0QY4304Yuz5jy11O2qog==" spinCount="100000" sheet="1" objects="1" scenarios="1" selectLockedCells="1"/>
  <mergeCells count="137">
    <mergeCell ref="A11:J11"/>
    <mergeCell ref="A13:J13"/>
    <mergeCell ref="A15:J15"/>
    <mergeCell ref="A18:J18"/>
    <mergeCell ref="A3:E3"/>
    <mergeCell ref="F3:G3"/>
    <mergeCell ref="A5:E5"/>
    <mergeCell ref="F5:G5"/>
    <mergeCell ref="A8:E8"/>
    <mergeCell ref="F8:G8"/>
    <mergeCell ref="B55:J55"/>
    <mergeCell ref="B56:J56"/>
    <mergeCell ref="B57:J57"/>
    <mergeCell ref="B58:J58"/>
    <mergeCell ref="B59:J59"/>
    <mergeCell ref="B60:J60"/>
    <mergeCell ref="A53:J53"/>
    <mergeCell ref="A25:E25"/>
    <mergeCell ref="F25:J25"/>
    <mergeCell ref="A28:E28"/>
    <mergeCell ref="A41:E41"/>
    <mergeCell ref="F41:J41"/>
    <mergeCell ref="A42:E42"/>
    <mergeCell ref="F42:J42"/>
    <mergeCell ref="A43:E43"/>
    <mergeCell ref="F43:J43"/>
    <mergeCell ref="F49:J49"/>
    <mergeCell ref="A48:E48"/>
    <mergeCell ref="F48:J48"/>
    <mergeCell ref="A49:E49"/>
    <mergeCell ref="B67:J67"/>
    <mergeCell ref="B68:J68"/>
    <mergeCell ref="B69:J69"/>
    <mergeCell ref="B70:J70"/>
    <mergeCell ref="B71:J71"/>
    <mergeCell ref="B72:J72"/>
    <mergeCell ref="B61:J61"/>
    <mergeCell ref="B62:J62"/>
    <mergeCell ref="B63:J63"/>
    <mergeCell ref="B64:J64"/>
    <mergeCell ref="B65:J65"/>
    <mergeCell ref="B66:J66"/>
    <mergeCell ref="B79:J79"/>
    <mergeCell ref="B80:J80"/>
    <mergeCell ref="B81:J81"/>
    <mergeCell ref="B82:J82"/>
    <mergeCell ref="B83:J83"/>
    <mergeCell ref="B84:J84"/>
    <mergeCell ref="B73:J73"/>
    <mergeCell ref="B74:J74"/>
    <mergeCell ref="B75:J75"/>
    <mergeCell ref="B76:J76"/>
    <mergeCell ref="B77:J77"/>
    <mergeCell ref="B78:J78"/>
    <mergeCell ref="B91:J91"/>
    <mergeCell ref="B92:J92"/>
    <mergeCell ref="B93:J93"/>
    <mergeCell ref="B94:J94"/>
    <mergeCell ref="B95:J95"/>
    <mergeCell ref="B96:J96"/>
    <mergeCell ref="B85:J85"/>
    <mergeCell ref="B86:J86"/>
    <mergeCell ref="B87:J87"/>
    <mergeCell ref="B88:J88"/>
    <mergeCell ref="B89:J89"/>
    <mergeCell ref="B90:J90"/>
    <mergeCell ref="B103:J103"/>
    <mergeCell ref="B104:J104"/>
    <mergeCell ref="B105:J105"/>
    <mergeCell ref="B106:J106"/>
    <mergeCell ref="B107:J107"/>
    <mergeCell ref="B108:J108"/>
    <mergeCell ref="B97:J97"/>
    <mergeCell ref="B98:J98"/>
    <mergeCell ref="B99:J99"/>
    <mergeCell ref="B100:J100"/>
    <mergeCell ref="B101:J101"/>
    <mergeCell ref="B102:J102"/>
    <mergeCell ref="B126:J126"/>
    <mergeCell ref="B115:J115"/>
    <mergeCell ref="B116:J116"/>
    <mergeCell ref="B117:J117"/>
    <mergeCell ref="B118:J118"/>
    <mergeCell ref="B119:J119"/>
    <mergeCell ref="B120:J120"/>
    <mergeCell ref="B109:J109"/>
    <mergeCell ref="B110:J110"/>
    <mergeCell ref="B111:J111"/>
    <mergeCell ref="B112:J112"/>
    <mergeCell ref="B113:J113"/>
    <mergeCell ref="B114:J114"/>
    <mergeCell ref="A20:E21"/>
    <mergeCell ref="F20:J21"/>
    <mergeCell ref="A36:J36"/>
    <mergeCell ref="A38:E39"/>
    <mergeCell ref="F38:J39"/>
    <mergeCell ref="A40:E40"/>
    <mergeCell ref="F40:J40"/>
    <mergeCell ref="F28:J28"/>
    <mergeCell ref="A29:E29"/>
    <mergeCell ref="F29:J29"/>
    <mergeCell ref="A30:E30"/>
    <mergeCell ref="F30:J30"/>
    <mergeCell ref="A31:E31"/>
    <mergeCell ref="F31:J31"/>
    <mergeCell ref="A26:E27"/>
    <mergeCell ref="F26:J27"/>
    <mergeCell ref="A22:E22"/>
    <mergeCell ref="F22:J22"/>
    <mergeCell ref="A23:E23"/>
    <mergeCell ref="F23:J23"/>
    <mergeCell ref="A24:E24"/>
    <mergeCell ref="F24:J24"/>
    <mergeCell ref="B139:J139"/>
    <mergeCell ref="A44:E45"/>
    <mergeCell ref="F44:J45"/>
    <mergeCell ref="A46:E46"/>
    <mergeCell ref="F46:J46"/>
    <mergeCell ref="A47:E47"/>
    <mergeCell ref="F47:J47"/>
    <mergeCell ref="B133:J133"/>
    <mergeCell ref="B134:J134"/>
    <mergeCell ref="B135:J135"/>
    <mergeCell ref="B136:J136"/>
    <mergeCell ref="B137:J137"/>
    <mergeCell ref="B138:J138"/>
    <mergeCell ref="B127:J127"/>
    <mergeCell ref="B128:J128"/>
    <mergeCell ref="B129:J129"/>
    <mergeCell ref="B130:J130"/>
    <mergeCell ref="B131:J131"/>
    <mergeCell ref="B132:J132"/>
    <mergeCell ref="B121:J121"/>
    <mergeCell ref="B122:J122"/>
    <mergeCell ref="B123:J123"/>
    <mergeCell ref="B124:J124"/>
    <mergeCell ref="B125:J125"/>
  </mergeCells>
  <phoneticPr fontId="30" type="noConversion"/>
  <conditionalFormatting sqref="F3:G3 F5:G5 F8:G8">
    <cfRule type="cellIs" dxfId="16" priority="3" operator="equal">
      <formula>"Incomplete"</formula>
    </cfRule>
  </conditionalFormatting>
  <conditionalFormatting sqref="F8:G8">
    <cfRule type="cellIs" dxfId="15" priority="1" operator="between">
      <formula>1</formula>
      <formula>999</formula>
    </cfRule>
    <cfRule type="cellIs" dxfId="14" priority="2" operator="lessThanOrEqual">
      <formula>0</formula>
    </cfRule>
  </conditionalFormatting>
  <pageMargins left="0.36" right="0.18" top="0.75" bottom="0.75" header="0.3" footer="0.3"/>
  <pageSetup scale="94" orientation="portrait" r:id="rId1"/>
  <rowBreaks count="2" manualBreakCount="2">
    <brk id="32" max="9" man="1"/>
    <brk id="52" max="9" man="1"/>
  </rowBreak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139"/>
  <sheetViews>
    <sheetView showGridLines="0" zoomScaleNormal="100" workbookViewId="0">
      <selection activeCell="A22" sqref="A22:E22"/>
    </sheetView>
  </sheetViews>
  <sheetFormatPr baseColWidth="10" defaultColWidth="8.83203125" defaultRowHeight="15"/>
  <cols>
    <col min="1" max="1" width="5.6640625" style="1" customWidth="1"/>
    <col min="2" max="3" width="11" style="1" customWidth="1"/>
    <col min="4" max="4" width="7.1640625" style="1" customWidth="1"/>
    <col min="5" max="5" width="12.6640625" style="1" customWidth="1"/>
    <col min="6" max="7" width="11" style="1" customWidth="1"/>
    <col min="8" max="8" width="4.6640625" style="1" customWidth="1"/>
    <col min="9" max="10" width="10.5" style="1" customWidth="1"/>
    <col min="11" max="16384" width="8.83203125" style="1"/>
  </cols>
  <sheetData>
    <row r="1" spans="1:10" ht="19">
      <c r="F1" s="190" t="s">
        <v>304</v>
      </c>
      <c r="G1" s="190"/>
      <c r="I1" s="190" t="s">
        <v>305</v>
      </c>
      <c r="J1" s="190"/>
    </row>
    <row r="2" spans="1:10" ht="16" thickBot="1"/>
    <row r="3" spans="1:10" ht="25" thickBot="1">
      <c r="A3" s="184" t="s">
        <v>94</v>
      </c>
      <c r="B3" s="184"/>
      <c r="C3" s="184"/>
      <c r="D3" s="184"/>
      <c r="E3" s="184"/>
      <c r="F3" s="185" t="str">
        <f>'Recharge Your Body Battery'!E20</f>
        <v>Incomplete</v>
      </c>
      <c r="G3" s="186"/>
      <c r="H3" s="80">
        <f>IFERROR(F3-I3,0)</f>
        <v>0</v>
      </c>
      <c r="I3" s="185" t="str">
        <f>'Recharge Re-Test'!E20</f>
        <v>Incomplete</v>
      </c>
      <c r="J3" s="186"/>
    </row>
    <row r="4" spans="1:10" ht="13.5" customHeight="1" thickBot="1">
      <c r="A4" s="54" t="s">
        <v>96</v>
      </c>
      <c r="B4" s="53"/>
      <c r="C4" s="53"/>
      <c r="D4" s="53"/>
      <c r="E4" s="53"/>
    </row>
    <row r="5" spans="1:10" ht="25" thickBot="1">
      <c r="A5" s="184" t="s">
        <v>93</v>
      </c>
      <c r="B5" s="184"/>
      <c r="C5" s="184"/>
      <c r="D5" s="184"/>
      <c r="E5" s="184"/>
      <c r="F5" s="185" t="str">
        <f>'Discharge Your Body Battery'!E58</f>
        <v>Incomplete</v>
      </c>
      <c r="G5" s="186"/>
      <c r="H5" s="80">
        <f>IFERROR(F5-I5,0)</f>
        <v>0</v>
      </c>
      <c r="I5" s="185" t="str">
        <f>'Discharge Re-Test'!E58</f>
        <v>Incomplete</v>
      </c>
      <c r="J5" s="186"/>
    </row>
    <row r="6" spans="1:10" ht="11.25" customHeight="1" thickBot="1">
      <c r="A6" s="60"/>
      <c r="B6" s="60"/>
      <c r="C6" s="60"/>
      <c r="D6" s="60"/>
      <c r="E6" s="60"/>
      <c r="F6" s="60"/>
      <c r="G6" s="60"/>
      <c r="H6" s="60"/>
      <c r="I6" s="60"/>
      <c r="J6" s="60"/>
    </row>
    <row r="7" spans="1:10" ht="12.75" customHeight="1" thickTop="1" thickBot="1">
      <c r="A7" s="61"/>
      <c r="B7" s="61"/>
      <c r="C7" s="61"/>
      <c r="D7" s="61"/>
      <c r="E7" s="61"/>
      <c r="F7" s="61"/>
      <c r="G7" s="61"/>
      <c r="J7" s="61"/>
    </row>
    <row r="8" spans="1:10" ht="23.25" customHeight="1" thickBot="1">
      <c r="A8" s="187" t="s">
        <v>95</v>
      </c>
      <c r="B8" s="187"/>
      <c r="C8" s="187"/>
      <c r="D8" s="187"/>
      <c r="E8" s="187"/>
      <c r="F8" s="188" t="str">
        <f>IF(ISERROR(F3-F5),"Incomplete",F3-F5)</f>
        <v>Incomplete</v>
      </c>
      <c r="G8" s="189"/>
      <c r="H8" s="80">
        <f>IFERROR(F8-I8,0)</f>
        <v>0</v>
      </c>
      <c r="I8" s="188" t="str">
        <f>IF(ISERROR(I3-I5),"Incomplete",I3-I5)</f>
        <v>Incomplete</v>
      </c>
      <c r="J8" s="189"/>
    </row>
    <row r="9" spans="1:10" ht="15" customHeight="1">
      <c r="A9" s="52"/>
      <c r="B9" s="52"/>
      <c r="C9" s="52"/>
      <c r="D9" s="52"/>
      <c r="E9" s="52"/>
    </row>
    <row r="10" spans="1:10" ht="15" customHeight="1">
      <c r="A10" s="52"/>
      <c r="B10" s="52"/>
      <c r="C10" s="52"/>
      <c r="D10" s="52"/>
      <c r="E10" s="52"/>
    </row>
    <row r="11" spans="1:10" ht="50.25" customHeight="1">
      <c r="A11" s="117" t="s">
        <v>281</v>
      </c>
      <c r="B11" s="117"/>
      <c r="C11" s="117"/>
      <c r="D11" s="117"/>
      <c r="E11" s="117"/>
      <c r="F11" s="117"/>
      <c r="G11" s="117"/>
      <c r="H11" s="117"/>
      <c r="I11" s="117"/>
      <c r="J11" s="117"/>
    </row>
    <row r="12" spans="1:10">
      <c r="A12" s="68"/>
      <c r="B12" s="68"/>
      <c r="C12" s="68"/>
      <c r="D12" s="68"/>
      <c r="E12" s="68"/>
      <c r="F12" s="68"/>
      <c r="G12" s="68"/>
      <c r="H12" s="68"/>
      <c r="I12" s="68"/>
      <c r="J12" s="68"/>
    </row>
    <row r="13" spans="1:10" ht="63" customHeight="1">
      <c r="A13" s="117" t="s">
        <v>284</v>
      </c>
      <c r="B13" s="117"/>
      <c r="C13" s="117"/>
      <c r="D13" s="117"/>
      <c r="E13" s="117"/>
      <c r="F13" s="117"/>
      <c r="G13" s="117"/>
      <c r="H13" s="117"/>
      <c r="I13" s="117"/>
      <c r="J13" s="117"/>
    </row>
    <row r="14" spans="1:10">
      <c r="A14" s="68"/>
      <c r="B14" s="68"/>
      <c r="C14" s="68"/>
      <c r="D14" s="68"/>
      <c r="E14" s="68"/>
      <c r="F14" s="68"/>
      <c r="G14" s="68"/>
      <c r="H14" s="68"/>
      <c r="I14" s="68"/>
      <c r="J14" s="68"/>
    </row>
    <row r="15" spans="1:10" ht="49.5" customHeight="1">
      <c r="A15" s="123" t="s">
        <v>301</v>
      </c>
      <c r="B15" s="117"/>
      <c r="C15" s="117"/>
      <c r="D15" s="117"/>
      <c r="E15" s="117"/>
      <c r="F15" s="117"/>
      <c r="G15" s="117"/>
      <c r="H15" s="117"/>
      <c r="I15" s="117"/>
      <c r="J15" s="117"/>
    </row>
    <row r="16" spans="1:10">
      <c r="A16" s="62"/>
      <c r="B16" s="53"/>
      <c r="C16" s="53"/>
      <c r="D16" s="53"/>
      <c r="E16" s="53"/>
      <c r="F16" s="53"/>
      <c r="G16" s="53"/>
      <c r="H16" s="53"/>
      <c r="I16" s="53"/>
      <c r="J16" s="53"/>
    </row>
    <row r="17" spans="1:10">
      <c r="A17" s="62"/>
      <c r="B17" s="53"/>
      <c r="C17" s="53"/>
      <c r="D17" s="53"/>
      <c r="E17" s="53"/>
      <c r="F17" s="53"/>
      <c r="G17" s="53"/>
      <c r="H17" s="53"/>
      <c r="I17" s="53"/>
      <c r="J17" s="53"/>
    </row>
    <row r="18" spans="1:10" ht="31">
      <c r="A18" s="142" t="s">
        <v>282</v>
      </c>
      <c r="B18" s="142"/>
      <c r="C18" s="142"/>
      <c r="D18" s="142"/>
      <c r="E18" s="142"/>
      <c r="F18" s="142"/>
      <c r="G18" s="142"/>
      <c r="H18" s="142"/>
      <c r="I18" s="142"/>
      <c r="J18" s="142"/>
    </row>
    <row r="19" spans="1:10" ht="16" thickBot="1">
      <c r="A19" s="62"/>
      <c r="B19" s="53"/>
      <c r="C19" s="53"/>
      <c r="D19" s="53"/>
      <c r="E19" s="53"/>
      <c r="F19" s="53"/>
      <c r="G19" s="53"/>
      <c r="H19" s="53"/>
      <c r="I19" s="53"/>
      <c r="J19" s="53"/>
    </row>
    <row r="20" spans="1:10">
      <c r="A20" s="140" t="s">
        <v>97</v>
      </c>
      <c r="B20" s="124"/>
      <c r="C20" s="124"/>
      <c r="D20" s="124"/>
      <c r="E20" s="124"/>
      <c r="F20" s="128" t="s">
        <v>98</v>
      </c>
      <c r="G20" s="124"/>
      <c r="H20" s="124"/>
      <c r="I20" s="124"/>
      <c r="J20" s="129"/>
    </row>
    <row r="21" spans="1:10">
      <c r="A21" s="141"/>
      <c r="B21" s="126"/>
      <c r="C21" s="126"/>
      <c r="D21" s="126"/>
      <c r="E21" s="126"/>
      <c r="F21" s="130"/>
      <c r="G21" s="126"/>
      <c r="H21" s="126"/>
      <c r="I21" s="126"/>
      <c r="J21" s="131"/>
    </row>
    <row r="22" spans="1:10" ht="27" customHeight="1">
      <c r="A22" s="158"/>
      <c r="B22" s="159"/>
      <c r="C22" s="159"/>
      <c r="D22" s="159"/>
      <c r="E22" s="159"/>
      <c r="F22" s="160"/>
      <c r="G22" s="159"/>
      <c r="H22" s="159"/>
      <c r="I22" s="159"/>
      <c r="J22" s="161"/>
    </row>
    <row r="23" spans="1:10" ht="27" customHeight="1">
      <c r="A23" s="162"/>
      <c r="B23" s="163"/>
      <c r="C23" s="163"/>
      <c r="D23" s="163"/>
      <c r="E23" s="163"/>
      <c r="F23" s="164"/>
      <c r="G23" s="163"/>
      <c r="H23" s="163"/>
      <c r="I23" s="163"/>
      <c r="J23" s="165"/>
    </row>
    <row r="24" spans="1:10" ht="27" customHeight="1">
      <c r="A24" s="162"/>
      <c r="B24" s="163"/>
      <c r="C24" s="163"/>
      <c r="D24" s="163"/>
      <c r="E24" s="163"/>
      <c r="F24" s="164"/>
      <c r="G24" s="163"/>
      <c r="H24" s="163"/>
      <c r="I24" s="163"/>
      <c r="J24" s="165"/>
    </row>
    <row r="25" spans="1:10" ht="27" customHeight="1" thickBot="1">
      <c r="A25" s="167"/>
      <c r="B25" s="168"/>
      <c r="C25" s="168"/>
      <c r="D25" s="168"/>
      <c r="E25" s="168"/>
      <c r="F25" s="169"/>
      <c r="G25" s="168"/>
      <c r="H25" s="168"/>
      <c r="I25" s="168"/>
      <c r="J25" s="170"/>
    </row>
    <row r="26" spans="1:10">
      <c r="A26" s="124" t="s">
        <v>100</v>
      </c>
      <c r="B26" s="124"/>
      <c r="C26" s="124"/>
      <c r="D26" s="124"/>
      <c r="E26" s="125"/>
      <c r="F26" s="128" t="s">
        <v>98</v>
      </c>
      <c r="G26" s="124"/>
      <c r="H26" s="124"/>
      <c r="I26" s="124"/>
      <c r="J26" s="129"/>
    </row>
    <row r="27" spans="1:10" ht="15.75" customHeight="1">
      <c r="A27" s="126"/>
      <c r="B27" s="126"/>
      <c r="C27" s="126"/>
      <c r="D27" s="126"/>
      <c r="E27" s="127"/>
      <c r="F27" s="130"/>
      <c r="G27" s="126"/>
      <c r="H27" s="126"/>
      <c r="I27" s="126"/>
      <c r="J27" s="131"/>
    </row>
    <row r="28" spans="1:10" ht="27" customHeight="1">
      <c r="A28" s="171"/>
      <c r="B28" s="148"/>
      <c r="C28" s="148"/>
      <c r="D28" s="148"/>
      <c r="E28" s="148"/>
      <c r="F28" s="147"/>
      <c r="G28" s="148"/>
      <c r="H28" s="148"/>
      <c r="I28" s="148"/>
      <c r="J28" s="149"/>
    </row>
    <row r="29" spans="1:10" ht="27" customHeight="1">
      <c r="A29" s="150"/>
      <c r="B29" s="151"/>
      <c r="C29" s="151"/>
      <c r="D29" s="151"/>
      <c r="E29" s="151"/>
      <c r="F29" s="152"/>
      <c r="G29" s="151"/>
      <c r="H29" s="151"/>
      <c r="I29" s="151"/>
      <c r="J29" s="153"/>
    </row>
    <row r="30" spans="1:10" ht="27" customHeight="1">
      <c r="A30" s="150"/>
      <c r="B30" s="151"/>
      <c r="C30" s="151"/>
      <c r="D30" s="151"/>
      <c r="E30" s="151"/>
      <c r="F30" s="152"/>
      <c r="G30" s="151"/>
      <c r="H30" s="151"/>
      <c r="I30" s="151"/>
      <c r="J30" s="153"/>
    </row>
    <row r="31" spans="1:10" ht="27" customHeight="1" thickBot="1">
      <c r="A31" s="154"/>
      <c r="B31" s="155"/>
      <c r="C31" s="155"/>
      <c r="D31" s="155"/>
      <c r="E31" s="155"/>
      <c r="F31" s="156"/>
      <c r="G31" s="155"/>
      <c r="H31" s="155"/>
      <c r="I31" s="155"/>
      <c r="J31" s="157"/>
    </row>
    <row r="32" spans="1:10" ht="29.5" customHeight="1">
      <c r="A32" s="63"/>
      <c r="B32" s="63"/>
      <c r="C32" s="63"/>
      <c r="D32" s="63"/>
      <c r="E32" s="63"/>
      <c r="F32" s="63"/>
      <c r="G32" s="63"/>
      <c r="H32" s="63"/>
      <c r="I32" s="63"/>
      <c r="J32" s="63"/>
    </row>
    <row r="33" spans="1:10" ht="29.5" customHeight="1">
      <c r="A33" s="63"/>
      <c r="B33" s="63"/>
      <c r="C33" s="63"/>
      <c r="D33" s="63"/>
      <c r="E33" s="63"/>
      <c r="F33" s="63"/>
      <c r="G33" s="63"/>
      <c r="H33" s="63"/>
      <c r="I33" s="63"/>
      <c r="J33" s="63"/>
    </row>
    <row r="34" spans="1:10" ht="29.5" customHeight="1">
      <c r="A34" s="63"/>
      <c r="B34" s="63"/>
      <c r="C34" s="63"/>
      <c r="D34" s="63"/>
      <c r="E34" s="63"/>
      <c r="F34" s="63"/>
      <c r="G34" s="63"/>
      <c r="H34" s="63"/>
      <c r="I34" s="63"/>
      <c r="J34" s="63"/>
    </row>
    <row r="35" spans="1:10">
      <c r="A35" s="62"/>
      <c r="B35" s="53"/>
      <c r="C35" s="53"/>
      <c r="D35" s="53"/>
      <c r="E35" s="53"/>
      <c r="F35" s="53"/>
      <c r="G35" s="53"/>
      <c r="H35" s="53"/>
      <c r="I35" s="53"/>
      <c r="J35" s="53"/>
    </row>
    <row r="36" spans="1:10" ht="31">
      <c r="A36" s="142" t="s">
        <v>283</v>
      </c>
      <c r="B36" s="142"/>
      <c r="C36" s="142"/>
      <c r="D36" s="142"/>
      <c r="E36" s="142"/>
      <c r="F36" s="142"/>
      <c r="G36" s="142"/>
      <c r="H36" s="142"/>
      <c r="I36" s="142"/>
      <c r="J36" s="142"/>
    </row>
    <row r="37" spans="1:10" ht="16" thickBot="1">
      <c r="A37" s="62"/>
      <c r="B37" s="53"/>
      <c r="C37" s="53"/>
      <c r="D37" s="53"/>
      <c r="E37" s="53"/>
      <c r="F37" s="53"/>
      <c r="G37" s="53"/>
      <c r="H37" s="53"/>
      <c r="I37" s="53"/>
      <c r="J37" s="53"/>
    </row>
    <row r="38" spans="1:10">
      <c r="A38" s="140" t="s">
        <v>97</v>
      </c>
      <c r="B38" s="124"/>
      <c r="C38" s="124"/>
      <c r="D38" s="124"/>
      <c r="E38" s="124"/>
      <c r="F38" s="128" t="s">
        <v>98</v>
      </c>
      <c r="G38" s="124"/>
      <c r="H38" s="124"/>
      <c r="I38" s="124"/>
      <c r="J38" s="129"/>
    </row>
    <row r="39" spans="1:10">
      <c r="A39" s="141"/>
      <c r="B39" s="126"/>
      <c r="C39" s="126"/>
      <c r="D39" s="126"/>
      <c r="E39" s="126"/>
      <c r="F39" s="130"/>
      <c r="G39" s="126"/>
      <c r="H39" s="126"/>
      <c r="I39" s="126"/>
      <c r="J39" s="131"/>
    </row>
    <row r="40" spans="1:10" ht="29.5" customHeight="1">
      <c r="A40" s="143" t="s">
        <v>285</v>
      </c>
      <c r="B40" s="144"/>
      <c r="C40" s="144"/>
      <c r="D40" s="144"/>
      <c r="E40" s="144"/>
      <c r="F40" s="145" t="s">
        <v>295</v>
      </c>
      <c r="G40" s="144"/>
      <c r="H40" s="144"/>
      <c r="I40" s="144"/>
      <c r="J40" s="146"/>
    </row>
    <row r="41" spans="1:10" ht="29.5" customHeight="1">
      <c r="A41" s="172" t="s">
        <v>286</v>
      </c>
      <c r="B41" s="173"/>
      <c r="C41" s="173"/>
      <c r="D41" s="173"/>
      <c r="E41" s="173"/>
      <c r="F41" s="174" t="s">
        <v>296</v>
      </c>
      <c r="G41" s="173"/>
      <c r="H41" s="173"/>
      <c r="I41" s="173"/>
      <c r="J41" s="175"/>
    </row>
    <row r="42" spans="1:10" ht="29.5" customHeight="1">
      <c r="A42" s="172" t="s">
        <v>99</v>
      </c>
      <c r="B42" s="173"/>
      <c r="C42" s="173"/>
      <c r="D42" s="173"/>
      <c r="E42" s="173"/>
      <c r="F42" s="174" t="s">
        <v>292</v>
      </c>
      <c r="G42" s="173"/>
      <c r="H42" s="173"/>
      <c r="I42" s="173"/>
      <c r="J42" s="175"/>
    </row>
    <row r="43" spans="1:10" ht="29.5" customHeight="1" thickBot="1">
      <c r="A43" s="176" t="s">
        <v>293</v>
      </c>
      <c r="B43" s="177"/>
      <c r="C43" s="177"/>
      <c r="D43" s="177"/>
      <c r="E43" s="177"/>
      <c r="F43" s="178" t="s">
        <v>294</v>
      </c>
      <c r="G43" s="177"/>
      <c r="H43" s="177"/>
      <c r="I43" s="177"/>
      <c r="J43" s="179"/>
    </row>
    <row r="44" spans="1:10">
      <c r="A44" s="124" t="s">
        <v>100</v>
      </c>
      <c r="B44" s="124"/>
      <c r="C44" s="124"/>
      <c r="D44" s="124"/>
      <c r="E44" s="125"/>
      <c r="F44" s="128" t="s">
        <v>98</v>
      </c>
      <c r="G44" s="124"/>
      <c r="H44" s="124"/>
      <c r="I44" s="124"/>
      <c r="J44" s="129"/>
    </row>
    <row r="45" spans="1:10" ht="15.75" customHeight="1">
      <c r="A45" s="126"/>
      <c r="B45" s="126"/>
      <c r="C45" s="126"/>
      <c r="D45" s="126"/>
      <c r="E45" s="127"/>
      <c r="F45" s="130"/>
      <c r="G45" s="126"/>
      <c r="H45" s="126"/>
      <c r="I45" s="126"/>
      <c r="J45" s="131"/>
    </row>
    <row r="46" spans="1:10" ht="29.5" customHeight="1">
      <c r="A46" s="132" t="s">
        <v>287</v>
      </c>
      <c r="B46" s="133"/>
      <c r="C46" s="133"/>
      <c r="D46" s="133"/>
      <c r="E46" s="133"/>
      <c r="F46" s="134" t="s">
        <v>302</v>
      </c>
      <c r="G46" s="133"/>
      <c r="H46" s="133"/>
      <c r="I46" s="133"/>
      <c r="J46" s="135"/>
    </row>
    <row r="47" spans="1:10" ht="29.5" customHeight="1">
      <c r="A47" s="136" t="s">
        <v>288</v>
      </c>
      <c r="B47" s="137"/>
      <c r="C47" s="137"/>
      <c r="D47" s="137"/>
      <c r="E47" s="137"/>
      <c r="F47" s="138" t="s">
        <v>299</v>
      </c>
      <c r="G47" s="137"/>
      <c r="H47" s="137"/>
      <c r="I47" s="137"/>
      <c r="J47" s="139"/>
    </row>
    <row r="48" spans="1:10" ht="29.5" customHeight="1">
      <c r="A48" s="136" t="s">
        <v>101</v>
      </c>
      <c r="B48" s="137"/>
      <c r="C48" s="137"/>
      <c r="D48" s="137"/>
      <c r="E48" s="137"/>
      <c r="F48" s="138" t="s">
        <v>298</v>
      </c>
      <c r="G48" s="137"/>
      <c r="H48" s="137"/>
      <c r="I48" s="137"/>
      <c r="J48" s="139"/>
    </row>
    <row r="49" spans="1:17" ht="29.5" customHeight="1" thickBot="1">
      <c r="A49" s="183" t="s">
        <v>289</v>
      </c>
      <c r="B49" s="181"/>
      <c r="C49" s="181"/>
      <c r="D49" s="181"/>
      <c r="E49" s="181"/>
      <c r="F49" s="180" t="s">
        <v>297</v>
      </c>
      <c r="G49" s="181"/>
      <c r="H49" s="181"/>
      <c r="I49" s="181"/>
      <c r="J49" s="182"/>
    </row>
    <row r="53" spans="1:17" ht="31">
      <c r="A53" s="142" t="s">
        <v>102</v>
      </c>
      <c r="B53" s="142"/>
      <c r="C53" s="142"/>
      <c r="D53" s="142"/>
      <c r="E53" s="142"/>
      <c r="F53" s="142"/>
      <c r="G53" s="142"/>
      <c r="H53" s="142"/>
      <c r="I53" s="142"/>
      <c r="J53" s="142"/>
    </row>
    <row r="54" spans="1:17" ht="8.25" customHeight="1">
      <c r="A54" s="19"/>
    </row>
    <row r="55" spans="1:17" ht="16">
      <c r="A55" s="56" t="s">
        <v>7</v>
      </c>
      <c r="B55" s="117" t="s">
        <v>119</v>
      </c>
      <c r="C55" s="117"/>
      <c r="D55" s="117"/>
      <c r="E55" s="117"/>
      <c r="F55" s="117"/>
      <c r="G55" s="117"/>
      <c r="H55" s="117"/>
      <c r="I55" s="117"/>
      <c r="J55" s="117"/>
      <c r="K55" s="55"/>
      <c r="L55" s="55"/>
      <c r="M55" s="55"/>
      <c r="N55" s="55"/>
      <c r="O55" s="55"/>
      <c r="P55" s="55"/>
      <c r="Q55" s="55"/>
    </row>
    <row r="56" spans="1:17" ht="16">
      <c r="A56" s="56" t="s">
        <v>8</v>
      </c>
      <c r="B56" s="117" t="s">
        <v>120</v>
      </c>
      <c r="C56" s="117"/>
      <c r="D56" s="117"/>
      <c r="E56" s="117"/>
      <c r="F56" s="117"/>
      <c r="G56" s="117"/>
      <c r="H56" s="117"/>
      <c r="I56" s="117"/>
      <c r="J56" s="117"/>
      <c r="K56" s="55"/>
      <c r="L56" s="55"/>
      <c r="M56" s="55"/>
      <c r="N56" s="55"/>
      <c r="O56" s="55"/>
      <c r="P56" s="55"/>
      <c r="Q56" s="55"/>
    </row>
    <row r="57" spans="1:17" ht="16">
      <c r="A57" s="56" t="s">
        <v>9</v>
      </c>
      <c r="B57" s="117" t="s">
        <v>121</v>
      </c>
      <c r="C57" s="117"/>
      <c r="D57" s="117"/>
      <c r="E57" s="117"/>
      <c r="F57" s="117"/>
      <c r="G57" s="117"/>
      <c r="H57" s="117"/>
      <c r="I57" s="117"/>
      <c r="J57" s="117"/>
      <c r="K57" s="53"/>
      <c r="L57" s="53"/>
      <c r="M57" s="53"/>
      <c r="N57" s="53"/>
      <c r="O57" s="53"/>
      <c r="P57" s="53"/>
      <c r="Q57" s="53"/>
    </row>
    <row r="58" spans="1:17" ht="16">
      <c r="A58" s="56" t="s">
        <v>10</v>
      </c>
      <c r="B58" s="117" t="s">
        <v>122</v>
      </c>
      <c r="C58" s="117"/>
      <c r="D58" s="117"/>
      <c r="E58" s="117"/>
      <c r="F58" s="117"/>
      <c r="G58" s="117"/>
      <c r="H58" s="117"/>
      <c r="I58" s="117"/>
      <c r="J58" s="117"/>
      <c r="K58" s="53"/>
      <c r="L58" s="53"/>
      <c r="M58" s="53"/>
      <c r="N58" s="53"/>
      <c r="O58" s="53"/>
      <c r="P58" s="53"/>
      <c r="Q58" s="53"/>
    </row>
    <row r="59" spans="1:17" ht="16">
      <c r="A59" s="56" t="s">
        <v>104</v>
      </c>
      <c r="B59" s="117" t="s">
        <v>123</v>
      </c>
      <c r="C59" s="117"/>
      <c r="D59" s="117"/>
      <c r="E59" s="117"/>
      <c r="F59" s="117"/>
      <c r="G59" s="117"/>
      <c r="H59" s="117"/>
      <c r="I59" s="117"/>
      <c r="J59" s="117"/>
      <c r="K59" s="53"/>
      <c r="L59" s="53"/>
      <c r="M59" s="53"/>
      <c r="N59" s="53"/>
      <c r="O59" s="53"/>
      <c r="P59" s="53"/>
      <c r="Q59" s="53"/>
    </row>
    <row r="60" spans="1:17" ht="16">
      <c r="A60" s="56" t="s">
        <v>105</v>
      </c>
      <c r="B60" s="117" t="s">
        <v>124</v>
      </c>
      <c r="C60" s="117"/>
      <c r="D60" s="117"/>
      <c r="E60" s="117"/>
      <c r="F60" s="117"/>
      <c r="G60" s="117"/>
      <c r="H60" s="117"/>
      <c r="I60" s="117"/>
      <c r="J60" s="117"/>
      <c r="K60" s="53"/>
      <c r="L60" s="53"/>
      <c r="M60" s="53"/>
      <c r="N60" s="53"/>
      <c r="O60" s="53"/>
      <c r="P60" s="53"/>
      <c r="Q60" s="53"/>
    </row>
    <row r="61" spans="1:17" ht="16">
      <c r="A61" s="56" t="s">
        <v>189</v>
      </c>
      <c r="B61" s="117" t="s">
        <v>125</v>
      </c>
      <c r="C61" s="117"/>
      <c r="D61" s="117"/>
      <c r="E61" s="117"/>
      <c r="F61" s="117"/>
      <c r="G61" s="117"/>
      <c r="H61" s="117"/>
      <c r="I61" s="117"/>
      <c r="J61" s="117"/>
      <c r="K61" s="53"/>
      <c r="L61" s="53"/>
      <c r="M61" s="53"/>
      <c r="N61" s="53"/>
      <c r="O61" s="53"/>
      <c r="P61" s="53"/>
      <c r="Q61" s="53"/>
    </row>
    <row r="62" spans="1:17" ht="16">
      <c r="A62" s="56" t="s">
        <v>190</v>
      </c>
      <c r="B62" s="117" t="s">
        <v>126</v>
      </c>
      <c r="C62" s="117"/>
      <c r="D62" s="117"/>
      <c r="E62" s="117"/>
      <c r="F62" s="117"/>
      <c r="G62" s="117"/>
      <c r="H62" s="117"/>
      <c r="I62" s="117"/>
      <c r="J62" s="117"/>
      <c r="K62" s="53"/>
      <c r="L62" s="53"/>
      <c r="M62" s="53"/>
      <c r="N62" s="53"/>
      <c r="O62" s="53"/>
      <c r="P62" s="53"/>
      <c r="Q62" s="53"/>
    </row>
    <row r="63" spans="1:17" ht="16">
      <c r="A63" s="56" t="s">
        <v>191</v>
      </c>
      <c r="B63" s="117" t="s">
        <v>127</v>
      </c>
      <c r="C63" s="117"/>
      <c r="D63" s="117"/>
      <c r="E63" s="117"/>
      <c r="F63" s="117"/>
      <c r="G63" s="117"/>
      <c r="H63" s="117"/>
      <c r="I63" s="117"/>
      <c r="J63" s="117"/>
      <c r="K63" s="53"/>
      <c r="L63" s="53"/>
      <c r="M63" s="53"/>
      <c r="N63" s="53"/>
      <c r="O63" s="53"/>
      <c r="P63" s="53"/>
      <c r="Q63" s="53"/>
    </row>
    <row r="64" spans="1:17" ht="16">
      <c r="A64" s="56" t="s">
        <v>192</v>
      </c>
      <c r="B64" s="117" t="s">
        <v>129</v>
      </c>
      <c r="C64" s="117"/>
      <c r="D64" s="117"/>
      <c r="E64" s="117"/>
      <c r="F64" s="117"/>
      <c r="G64" s="117"/>
      <c r="H64" s="117"/>
      <c r="I64" s="117"/>
      <c r="J64" s="117"/>
      <c r="K64" s="53"/>
      <c r="L64" s="53"/>
      <c r="M64" s="53"/>
      <c r="N64" s="53"/>
      <c r="O64" s="53"/>
      <c r="P64" s="53"/>
      <c r="Q64" s="53"/>
    </row>
    <row r="65" spans="1:17" ht="16">
      <c r="A65" s="56" t="s">
        <v>193</v>
      </c>
      <c r="B65" s="117" t="s">
        <v>130</v>
      </c>
      <c r="C65" s="117"/>
      <c r="D65" s="117"/>
      <c r="E65" s="117"/>
      <c r="F65" s="117"/>
      <c r="G65" s="117"/>
      <c r="H65" s="117"/>
      <c r="I65" s="117"/>
      <c r="J65" s="117"/>
      <c r="K65" s="53"/>
      <c r="L65" s="53"/>
      <c r="M65" s="53"/>
      <c r="N65" s="53"/>
      <c r="O65" s="53"/>
      <c r="P65" s="53"/>
      <c r="Q65" s="53"/>
    </row>
    <row r="66" spans="1:17" ht="16">
      <c r="A66" s="56" t="s">
        <v>194</v>
      </c>
      <c r="B66" s="117" t="s">
        <v>131</v>
      </c>
      <c r="C66" s="117"/>
      <c r="D66" s="117"/>
      <c r="E66" s="117"/>
      <c r="F66" s="117"/>
      <c r="G66" s="117"/>
      <c r="H66" s="117"/>
      <c r="I66" s="117"/>
      <c r="J66" s="117"/>
      <c r="K66" s="53"/>
      <c r="L66" s="53"/>
      <c r="M66" s="53"/>
      <c r="N66" s="53"/>
      <c r="O66" s="53"/>
      <c r="P66" s="53"/>
      <c r="Q66" s="53"/>
    </row>
    <row r="67" spans="1:17" ht="16">
      <c r="A67" s="56" t="s">
        <v>195</v>
      </c>
      <c r="B67" s="117" t="s">
        <v>132</v>
      </c>
      <c r="C67" s="117"/>
      <c r="D67" s="117"/>
      <c r="E67" s="117"/>
      <c r="F67" s="117"/>
      <c r="G67" s="117"/>
      <c r="H67" s="117"/>
      <c r="I67" s="117"/>
      <c r="J67" s="117"/>
      <c r="K67" s="53"/>
      <c r="L67" s="53"/>
      <c r="M67" s="53"/>
      <c r="N67" s="53"/>
      <c r="O67" s="53"/>
      <c r="P67" s="53"/>
      <c r="Q67" s="53"/>
    </row>
    <row r="68" spans="1:17" ht="16">
      <c r="A68" s="56" t="s">
        <v>196</v>
      </c>
      <c r="B68" s="117" t="s">
        <v>133</v>
      </c>
      <c r="C68" s="117"/>
      <c r="D68" s="117"/>
      <c r="E68" s="117"/>
      <c r="F68" s="117"/>
      <c r="G68" s="117"/>
      <c r="H68" s="117"/>
      <c r="I68" s="117"/>
      <c r="J68" s="117"/>
      <c r="K68" s="53"/>
      <c r="L68" s="53"/>
      <c r="M68" s="53"/>
      <c r="N68" s="53"/>
      <c r="O68" s="53"/>
      <c r="P68" s="53"/>
      <c r="Q68" s="53"/>
    </row>
    <row r="69" spans="1:17" ht="16">
      <c r="A69" s="56" t="s">
        <v>197</v>
      </c>
      <c r="B69" s="117" t="s">
        <v>134</v>
      </c>
      <c r="C69" s="117"/>
      <c r="D69" s="117"/>
      <c r="E69" s="117"/>
      <c r="F69" s="117"/>
      <c r="G69" s="117"/>
      <c r="H69" s="117"/>
      <c r="I69" s="117"/>
      <c r="J69" s="117"/>
      <c r="K69" s="53"/>
      <c r="L69" s="53"/>
      <c r="M69" s="53"/>
      <c r="N69" s="53"/>
      <c r="O69" s="53"/>
      <c r="P69" s="53"/>
      <c r="Q69" s="53"/>
    </row>
    <row r="70" spans="1:17" ht="16">
      <c r="A70" s="56" t="s">
        <v>198</v>
      </c>
      <c r="B70" s="117" t="s">
        <v>106</v>
      </c>
      <c r="C70" s="117"/>
      <c r="D70" s="117"/>
      <c r="E70" s="117"/>
      <c r="F70" s="117"/>
      <c r="G70" s="117"/>
      <c r="H70" s="117"/>
      <c r="I70" s="117"/>
      <c r="J70" s="117"/>
      <c r="K70" s="53"/>
      <c r="L70" s="53"/>
      <c r="M70" s="53"/>
      <c r="N70" s="53"/>
      <c r="O70" s="53"/>
      <c r="P70" s="53"/>
      <c r="Q70" s="53"/>
    </row>
    <row r="71" spans="1:17" ht="16">
      <c r="A71" s="56" t="s">
        <v>199</v>
      </c>
      <c r="B71" s="117" t="s">
        <v>135</v>
      </c>
      <c r="C71" s="117"/>
      <c r="D71" s="117"/>
      <c r="E71" s="117"/>
      <c r="F71" s="117"/>
      <c r="G71" s="117"/>
      <c r="H71" s="117"/>
      <c r="I71" s="117"/>
      <c r="J71" s="117"/>
      <c r="K71" s="53"/>
      <c r="L71" s="53"/>
      <c r="M71" s="53"/>
      <c r="N71" s="53"/>
      <c r="O71" s="53"/>
      <c r="P71" s="53"/>
      <c r="Q71" s="53"/>
    </row>
    <row r="72" spans="1:17" ht="16">
      <c r="A72" s="56" t="s">
        <v>200</v>
      </c>
      <c r="B72" s="117" t="s">
        <v>136</v>
      </c>
      <c r="C72" s="117"/>
      <c r="D72" s="117"/>
      <c r="E72" s="117"/>
      <c r="F72" s="117"/>
      <c r="G72" s="117"/>
      <c r="H72" s="117"/>
      <c r="I72" s="117"/>
      <c r="J72" s="117"/>
      <c r="K72" s="53"/>
      <c r="L72" s="53"/>
      <c r="M72" s="53"/>
      <c r="N72" s="53"/>
      <c r="O72" s="53"/>
      <c r="P72" s="53"/>
      <c r="Q72" s="53"/>
    </row>
    <row r="73" spans="1:17" ht="16">
      <c r="A73" s="56" t="s">
        <v>201</v>
      </c>
      <c r="B73" s="117" t="s">
        <v>137</v>
      </c>
      <c r="C73" s="117"/>
      <c r="D73" s="117"/>
      <c r="E73" s="117"/>
      <c r="F73" s="117"/>
      <c r="G73" s="117"/>
      <c r="H73" s="117"/>
      <c r="I73" s="117"/>
      <c r="J73" s="117"/>
      <c r="K73" s="53"/>
      <c r="L73" s="53"/>
      <c r="M73" s="53"/>
      <c r="N73" s="53"/>
      <c r="O73" s="53"/>
      <c r="P73" s="53"/>
      <c r="Q73" s="53"/>
    </row>
    <row r="74" spans="1:17" ht="16">
      <c r="A74" s="56" t="s">
        <v>202</v>
      </c>
      <c r="B74" s="117" t="s">
        <v>138</v>
      </c>
      <c r="C74" s="117"/>
      <c r="D74" s="117"/>
      <c r="E74" s="117"/>
      <c r="F74" s="117"/>
      <c r="G74" s="117"/>
      <c r="H74" s="117"/>
      <c r="I74" s="117"/>
      <c r="J74" s="117"/>
      <c r="K74" s="53"/>
      <c r="L74" s="53"/>
      <c r="M74" s="53"/>
      <c r="N74" s="53"/>
      <c r="O74" s="53"/>
      <c r="P74" s="53"/>
      <c r="Q74" s="53"/>
    </row>
    <row r="75" spans="1:17" ht="16">
      <c r="A75" s="56" t="s">
        <v>203</v>
      </c>
      <c r="B75" s="117" t="s">
        <v>139</v>
      </c>
      <c r="C75" s="117"/>
      <c r="D75" s="117"/>
      <c r="E75" s="117"/>
      <c r="F75" s="117"/>
      <c r="G75" s="117"/>
      <c r="H75" s="117"/>
      <c r="I75" s="117"/>
      <c r="J75" s="117"/>
      <c r="K75" s="53"/>
      <c r="L75" s="53"/>
      <c r="M75" s="53"/>
      <c r="N75" s="53"/>
      <c r="O75" s="53"/>
      <c r="P75" s="53"/>
      <c r="Q75" s="53"/>
    </row>
    <row r="76" spans="1:17" ht="16">
      <c r="A76" s="56" t="s">
        <v>204</v>
      </c>
      <c r="B76" s="117" t="s">
        <v>140</v>
      </c>
      <c r="C76" s="117"/>
      <c r="D76" s="117"/>
      <c r="E76" s="117"/>
      <c r="F76" s="117"/>
      <c r="G76" s="117"/>
      <c r="H76" s="117"/>
      <c r="I76" s="117"/>
      <c r="J76" s="117"/>
      <c r="K76" s="53"/>
      <c r="L76" s="53"/>
      <c r="M76" s="53"/>
      <c r="N76" s="53"/>
      <c r="O76" s="53"/>
      <c r="P76" s="53"/>
      <c r="Q76" s="53"/>
    </row>
    <row r="77" spans="1:17" ht="16">
      <c r="A77" s="56" t="s">
        <v>205</v>
      </c>
      <c r="B77" s="117" t="s">
        <v>141</v>
      </c>
      <c r="C77" s="117"/>
      <c r="D77" s="117"/>
      <c r="E77" s="117"/>
      <c r="F77" s="117"/>
      <c r="G77" s="117"/>
      <c r="H77" s="117"/>
      <c r="I77" s="117"/>
      <c r="J77" s="117"/>
      <c r="K77" s="53"/>
      <c r="L77" s="53"/>
      <c r="M77" s="53"/>
      <c r="N77" s="53"/>
      <c r="O77" s="53"/>
      <c r="P77" s="53"/>
      <c r="Q77" s="53"/>
    </row>
    <row r="78" spans="1:17" ht="16">
      <c r="A78" s="56" t="s">
        <v>206</v>
      </c>
      <c r="B78" s="117" t="s">
        <v>142</v>
      </c>
      <c r="C78" s="117"/>
      <c r="D78" s="117"/>
      <c r="E78" s="117"/>
      <c r="F78" s="117"/>
      <c r="G78" s="117"/>
      <c r="H78" s="117"/>
      <c r="I78" s="117"/>
      <c r="J78" s="117"/>
      <c r="K78" s="53"/>
      <c r="L78" s="53"/>
      <c r="M78" s="53"/>
      <c r="N78" s="53"/>
      <c r="O78" s="53"/>
      <c r="P78" s="53"/>
      <c r="Q78" s="53"/>
    </row>
    <row r="79" spans="1:17" ht="16">
      <c r="A79" s="56" t="s">
        <v>207</v>
      </c>
      <c r="B79" s="117" t="s">
        <v>143</v>
      </c>
      <c r="C79" s="117"/>
      <c r="D79" s="117"/>
      <c r="E79" s="117"/>
      <c r="F79" s="117"/>
      <c r="G79" s="117"/>
      <c r="H79" s="117"/>
      <c r="I79" s="117"/>
      <c r="J79" s="117"/>
      <c r="K79" s="53"/>
      <c r="L79" s="53"/>
      <c r="M79" s="53"/>
      <c r="N79" s="53"/>
      <c r="O79" s="53"/>
      <c r="P79" s="53"/>
      <c r="Q79" s="53"/>
    </row>
    <row r="80" spans="1:17" ht="16">
      <c r="A80" s="56" t="s">
        <v>208</v>
      </c>
      <c r="B80" s="117" t="s">
        <v>144</v>
      </c>
      <c r="C80" s="117"/>
      <c r="D80" s="117"/>
      <c r="E80" s="117"/>
      <c r="F80" s="117"/>
      <c r="G80" s="117"/>
      <c r="H80" s="117"/>
      <c r="I80" s="117"/>
      <c r="J80" s="117"/>
      <c r="K80" s="53"/>
      <c r="L80" s="53"/>
      <c r="M80" s="53"/>
      <c r="N80" s="53"/>
      <c r="O80" s="53"/>
      <c r="P80" s="53"/>
      <c r="Q80" s="53"/>
    </row>
    <row r="81" spans="1:17" ht="16">
      <c r="A81" s="56" t="s">
        <v>209</v>
      </c>
      <c r="B81" s="117" t="s">
        <v>145</v>
      </c>
      <c r="C81" s="117"/>
      <c r="D81" s="117"/>
      <c r="E81" s="117"/>
      <c r="F81" s="117"/>
      <c r="G81" s="117"/>
      <c r="H81" s="117"/>
      <c r="I81" s="117"/>
      <c r="J81" s="117"/>
      <c r="K81" s="53"/>
      <c r="L81" s="53"/>
      <c r="M81" s="53"/>
      <c r="N81" s="53"/>
      <c r="O81" s="53"/>
      <c r="P81" s="53"/>
      <c r="Q81" s="53"/>
    </row>
    <row r="82" spans="1:17" ht="16">
      <c r="A82" s="56" t="s">
        <v>210</v>
      </c>
      <c r="B82" s="117" t="s">
        <v>146</v>
      </c>
      <c r="C82" s="117"/>
      <c r="D82" s="117"/>
      <c r="E82" s="117"/>
      <c r="F82" s="117"/>
      <c r="G82" s="117"/>
      <c r="H82" s="117"/>
      <c r="I82" s="117"/>
      <c r="J82" s="117"/>
      <c r="K82" s="53"/>
      <c r="L82" s="53"/>
      <c r="M82" s="53"/>
      <c r="N82" s="53"/>
      <c r="O82" s="53"/>
      <c r="P82" s="53"/>
      <c r="Q82" s="53"/>
    </row>
    <row r="83" spans="1:17" ht="16">
      <c r="A83" s="56" t="s">
        <v>211</v>
      </c>
      <c r="B83" s="117" t="s">
        <v>147</v>
      </c>
      <c r="C83" s="117"/>
      <c r="D83" s="117"/>
      <c r="E83" s="117"/>
      <c r="F83" s="117"/>
      <c r="G83" s="117"/>
      <c r="H83" s="117"/>
      <c r="I83" s="117"/>
      <c r="J83" s="117"/>
      <c r="K83" s="53"/>
      <c r="L83" s="53"/>
      <c r="M83" s="53"/>
      <c r="N83" s="53"/>
      <c r="O83" s="53"/>
      <c r="P83" s="53"/>
      <c r="Q83" s="53"/>
    </row>
    <row r="84" spans="1:17" ht="16">
      <c r="A84" s="56" t="s">
        <v>212</v>
      </c>
      <c r="B84" s="117" t="s">
        <v>148</v>
      </c>
      <c r="C84" s="117"/>
      <c r="D84" s="117"/>
      <c r="E84" s="117"/>
      <c r="F84" s="117"/>
      <c r="G84" s="117"/>
      <c r="H84" s="117"/>
      <c r="I84" s="117"/>
      <c r="J84" s="117"/>
      <c r="K84" s="53"/>
      <c r="L84" s="53"/>
      <c r="M84" s="53"/>
      <c r="N84" s="53"/>
      <c r="O84" s="53"/>
      <c r="P84" s="53"/>
      <c r="Q84" s="53"/>
    </row>
    <row r="85" spans="1:17" ht="16">
      <c r="A85" s="56" t="s">
        <v>213</v>
      </c>
      <c r="B85" s="117" t="s">
        <v>149</v>
      </c>
      <c r="C85" s="117"/>
      <c r="D85" s="117"/>
      <c r="E85" s="117"/>
      <c r="F85" s="117"/>
      <c r="G85" s="117"/>
      <c r="H85" s="117"/>
      <c r="I85" s="117"/>
      <c r="J85" s="117"/>
      <c r="K85" s="53"/>
      <c r="L85" s="53"/>
      <c r="M85" s="53"/>
      <c r="N85" s="53"/>
      <c r="O85" s="53"/>
      <c r="P85" s="53"/>
      <c r="Q85" s="53"/>
    </row>
    <row r="86" spans="1:17" ht="16">
      <c r="A86" s="56" t="s">
        <v>214</v>
      </c>
      <c r="B86" s="117" t="s">
        <v>150</v>
      </c>
      <c r="C86" s="117"/>
      <c r="D86" s="117"/>
      <c r="E86" s="117"/>
      <c r="F86" s="117"/>
      <c r="G86" s="117"/>
      <c r="H86" s="117"/>
      <c r="I86" s="117"/>
      <c r="J86" s="117"/>
      <c r="K86" s="53"/>
      <c r="L86" s="53"/>
      <c r="M86" s="53"/>
      <c r="N86" s="53"/>
      <c r="O86" s="53"/>
      <c r="P86" s="53"/>
      <c r="Q86" s="53"/>
    </row>
    <row r="87" spans="1:17" ht="16">
      <c r="A87" s="56" t="s">
        <v>215</v>
      </c>
      <c r="B87" s="117" t="s">
        <v>151</v>
      </c>
      <c r="C87" s="117"/>
      <c r="D87" s="117"/>
      <c r="E87" s="117"/>
      <c r="F87" s="117"/>
      <c r="G87" s="117"/>
      <c r="H87" s="117"/>
      <c r="I87" s="117"/>
      <c r="J87" s="117"/>
      <c r="K87" s="53"/>
      <c r="L87" s="53"/>
      <c r="M87" s="53"/>
      <c r="N87" s="53"/>
      <c r="O87" s="53"/>
      <c r="P87" s="53"/>
      <c r="Q87" s="53"/>
    </row>
    <row r="88" spans="1:17" ht="16">
      <c r="A88" s="56" t="s">
        <v>216</v>
      </c>
      <c r="B88" s="117" t="s">
        <v>152</v>
      </c>
      <c r="C88" s="117"/>
      <c r="D88" s="117"/>
      <c r="E88" s="117"/>
      <c r="F88" s="117"/>
      <c r="G88" s="117"/>
      <c r="H88" s="117"/>
      <c r="I88" s="117"/>
      <c r="J88" s="117"/>
      <c r="K88" s="53"/>
      <c r="L88" s="53"/>
      <c r="M88" s="53"/>
      <c r="N88" s="53"/>
      <c r="O88" s="53"/>
      <c r="P88" s="53"/>
      <c r="Q88" s="53"/>
    </row>
    <row r="89" spans="1:17" ht="16">
      <c r="A89" s="56" t="s">
        <v>217</v>
      </c>
      <c r="B89" s="117" t="s">
        <v>153</v>
      </c>
      <c r="C89" s="117"/>
      <c r="D89" s="117"/>
      <c r="E89" s="117"/>
      <c r="F89" s="117"/>
      <c r="G89" s="117"/>
      <c r="H89" s="117"/>
      <c r="I89" s="117"/>
      <c r="J89" s="117"/>
      <c r="K89" s="53"/>
      <c r="L89" s="53"/>
      <c r="M89" s="53"/>
      <c r="N89" s="53"/>
      <c r="O89" s="53"/>
      <c r="P89" s="53"/>
      <c r="Q89" s="53"/>
    </row>
    <row r="90" spans="1:17" ht="16">
      <c r="A90" s="56" t="s">
        <v>218</v>
      </c>
      <c r="B90" s="117" t="s">
        <v>154</v>
      </c>
      <c r="C90" s="117"/>
      <c r="D90" s="117"/>
      <c r="E90" s="117"/>
      <c r="F90" s="117"/>
      <c r="G90" s="117"/>
      <c r="H90" s="117"/>
      <c r="I90" s="117"/>
      <c r="J90" s="117"/>
      <c r="K90" s="53"/>
      <c r="L90" s="53"/>
      <c r="M90" s="53"/>
      <c r="N90" s="53"/>
      <c r="O90" s="53"/>
      <c r="P90" s="53"/>
      <c r="Q90" s="53"/>
    </row>
    <row r="91" spans="1:17" ht="16">
      <c r="A91" s="56" t="s">
        <v>219</v>
      </c>
      <c r="B91" s="117" t="s">
        <v>155</v>
      </c>
      <c r="C91" s="117"/>
      <c r="D91" s="117"/>
      <c r="E91" s="117"/>
      <c r="F91" s="117"/>
      <c r="G91" s="117"/>
      <c r="H91" s="117"/>
      <c r="I91" s="117"/>
      <c r="J91" s="117"/>
      <c r="K91" s="53"/>
      <c r="L91" s="53"/>
      <c r="M91" s="53"/>
      <c r="N91" s="53"/>
      <c r="O91" s="53"/>
      <c r="P91" s="53"/>
      <c r="Q91" s="53"/>
    </row>
    <row r="92" spans="1:17" ht="16">
      <c r="A92" s="56" t="s">
        <v>220</v>
      </c>
      <c r="B92" s="117" t="s">
        <v>156</v>
      </c>
      <c r="C92" s="117"/>
      <c r="D92" s="117"/>
      <c r="E92" s="117"/>
      <c r="F92" s="117"/>
      <c r="G92" s="117"/>
      <c r="H92" s="117"/>
      <c r="I92" s="117"/>
      <c r="J92" s="117"/>
      <c r="K92" s="53"/>
      <c r="L92" s="53"/>
      <c r="M92" s="53"/>
      <c r="N92" s="53"/>
      <c r="O92" s="53"/>
      <c r="P92" s="53"/>
      <c r="Q92" s="53"/>
    </row>
    <row r="93" spans="1:17" ht="16">
      <c r="A93" s="56" t="s">
        <v>221</v>
      </c>
      <c r="B93" s="117" t="s">
        <v>157</v>
      </c>
      <c r="C93" s="117"/>
      <c r="D93" s="117"/>
      <c r="E93" s="117"/>
      <c r="F93" s="117"/>
      <c r="G93" s="117"/>
      <c r="H93" s="117"/>
      <c r="I93" s="117"/>
      <c r="J93" s="117"/>
      <c r="K93" s="53"/>
      <c r="L93" s="53"/>
      <c r="M93" s="53"/>
      <c r="N93" s="53"/>
      <c r="O93" s="53"/>
      <c r="P93" s="53"/>
      <c r="Q93" s="53"/>
    </row>
    <row r="94" spans="1:17" ht="16">
      <c r="A94" s="56" t="s">
        <v>222</v>
      </c>
      <c r="B94" s="117" t="s">
        <v>158</v>
      </c>
      <c r="C94" s="117"/>
      <c r="D94" s="117"/>
      <c r="E94" s="117"/>
      <c r="F94" s="117"/>
      <c r="G94" s="117"/>
      <c r="H94" s="117"/>
      <c r="I94" s="117"/>
      <c r="J94" s="117"/>
      <c r="K94" s="53"/>
      <c r="L94" s="53"/>
      <c r="M94" s="53"/>
      <c r="N94" s="53"/>
      <c r="O94" s="53"/>
      <c r="P94" s="53"/>
      <c r="Q94" s="53"/>
    </row>
    <row r="95" spans="1:17" ht="16">
      <c r="A95" s="56" t="s">
        <v>223</v>
      </c>
      <c r="B95" s="117" t="s">
        <v>159</v>
      </c>
      <c r="C95" s="117"/>
      <c r="D95" s="117"/>
      <c r="E95" s="117"/>
      <c r="F95" s="117"/>
      <c r="G95" s="117"/>
      <c r="H95" s="117"/>
      <c r="I95" s="117"/>
      <c r="J95" s="117"/>
      <c r="K95" s="53"/>
      <c r="L95" s="53"/>
      <c r="M95" s="53"/>
      <c r="N95" s="53"/>
      <c r="O95" s="53"/>
      <c r="P95" s="53"/>
      <c r="Q95" s="53"/>
    </row>
    <row r="96" spans="1:17" ht="16">
      <c r="A96" s="56" t="s">
        <v>224</v>
      </c>
      <c r="B96" s="117" t="s">
        <v>160</v>
      </c>
      <c r="C96" s="117"/>
      <c r="D96" s="117"/>
      <c r="E96" s="117"/>
      <c r="F96" s="117"/>
      <c r="G96" s="117"/>
      <c r="H96" s="117"/>
      <c r="I96" s="117"/>
      <c r="J96" s="117"/>
      <c r="K96" s="53"/>
      <c r="L96" s="53"/>
      <c r="M96" s="53"/>
      <c r="N96" s="53"/>
      <c r="O96" s="53"/>
      <c r="P96" s="53"/>
      <c r="Q96" s="53"/>
    </row>
    <row r="97" spans="1:17" ht="16">
      <c r="A97" s="56" t="s">
        <v>225</v>
      </c>
      <c r="B97" s="117" t="s">
        <v>161</v>
      </c>
      <c r="C97" s="117"/>
      <c r="D97" s="117"/>
      <c r="E97" s="117"/>
      <c r="F97" s="117"/>
      <c r="G97" s="117"/>
      <c r="H97" s="117"/>
      <c r="I97" s="117"/>
      <c r="J97" s="117"/>
      <c r="K97" s="53"/>
      <c r="L97" s="53"/>
      <c r="M97" s="53"/>
      <c r="N97" s="53"/>
      <c r="O97" s="53"/>
      <c r="P97" s="53"/>
      <c r="Q97" s="53"/>
    </row>
    <row r="98" spans="1:17" ht="16">
      <c r="A98" s="56" t="s">
        <v>226</v>
      </c>
      <c r="B98" s="117" t="s">
        <v>162</v>
      </c>
      <c r="C98" s="117"/>
      <c r="D98" s="117"/>
      <c r="E98" s="117"/>
      <c r="F98" s="117"/>
      <c r="G98" s="117"/>
      <c r="H98" s="117"/>
      <c r="I98" s="117"/>
      <c r="J98" s="117"/>
      <c r="K98" s="53"/>
      <c r="L98" s="53"/>
      <c r="M98" s="53"/>
      <c r="N98" s="53"/>
      <c r="O98" s="53"/>
      <c r="P98" s="53"/>
      <c r="Q98" s="53"/>
    </row>
    <row r="99" spans="1:17" ht="16">
      <c r="A99" s="56" t="s">
        <v>227</v>
      </c>
      <c r="B99" s="117" t="s">
        <v>163</v>
      </c>
      <c r="C99" s="117"/>
      <c r="D99" s="117"/>
      <c r="E99" s="117"/>
      <c r="F99" s="117"/>
      <c r="G99" s="117"/>
      <c r="H99" s="117"/>
      <c r="I99" s="117"/>
      <c r="J99" s="117"/>
      <c r="K99" s="53"/>
      <c r="L99" s="53"/>
      <c r="M99" s="53"/>
      <c r="N99" s="53"/>
      <c r="O99" s="53"/>
      <c r="P99" s="53"/>
      <c r="Q99" s="53"/>
    </row>
    <row r="100" spans="1:17" ht="16">
      <c r="A100" s="56" t="s">
        <v>228</v>
      </c>
      <c r="B100" s="117" t="s">
        <v>164</v>
      </c>
      <c r="C100" s="117"/>
      <c r="D100" s="117"/>
      <c r="E100" s="117"/>
      <c r="F100" s="117"/>
      <c r="G100" s="117"/>
      <c r="H100" s="117"/>
      <c r="I100" s="117"/>
      <c r="J100" s="117"/>
      <c r="K100" s="53"/>
      <c r="L100" s="53"/>
      <c r="M100" s="53"/>
      <c r="N100" s="53"/>
      <c r="O100" s="53"/>
      <c r="P100" s="53"/>
      <c r="Q100" s="53"/>
    </row>
    <row r="101" spans="1:17" ht="16">
      <c r="A101" s="56" t="s">
        <v>229</v>
      </c>
      <c r="B101" s="117" t="s">
        <v>165</v>
      </c>
      <c r="C101" s="117"/>
      <c r="D101" s="117"/>
      <c r="E101" s="117"/>
      <c r="F101" s="117"/>
      <c r="G101" s="117"/>
      <c r="H101" s="117"/>
      <c r="I101" s="117"/>
      <c r="J101" s="117"/>
      <c r="K101" s="53"/>
      <c r="L101" s="53"/>
      <c r="M101" s="53"/>
      <c r="N101" s="53"/>
      <c r="O101" s="53"/>
      <c r="P101" s="53"/>
      <c r="Q101" s="53"/>
    </row>
    <row r="102" spans="1:17" ht="16">
      <c r="A102" s="56" t="s">
        <v>230</v>
      </c>
      <c r="B102" s="117" t="s">
        <v>166</v>
      </c>
      <c r="C102" s="117"/>
      <c r="D102" s="117"/>
      <c r="E102" s="117"/>
      <c r="F102" s="117"/>
      <c r="G102" s="117"/>
      <c r="H102" s="117"/>
      <c r="I102" s="117"/>
      <c r="J102" s="117"/>
      <c r="K102" s="53"/>
      <c r="L102" s="53"/>
      <c r="M102" s="53"/>
      <c r="N102" s="53"/>
      <c r="O102" s="53"/>
      <c r="P102" s="53"/>
      <c r="Q102" s="53"/>
    </row>
    <row r="103" spans="1:17" ht="16">
      <c r="A103" s="56" t="s">
        <v>231</v>
      </c>
      <c r="B103" s="117" t="s">
        <v>167</v>
      </c>
      <c r="C103" s="117"/>
      <c r="D103" s="117"/>
      <c r="E103" s="117"/>
      <c r="F103" s="117"/>
      <c r="G103" s="117"/>
      <c r="H103" s="117"/>
      <c r="I103" s="117"/>
      <c r="J103" s="117"/>
      <c r="K103" s="53"/>
      <c r="L103" s="53"/>
      <c r="M103" s="53"/>
      <c r="N103" s="53"/>
      <c r="O103" s="53"/>
      <c r="P103" s="53"/>
      <c r="Q103" s="53"/>
    </row>
    <row r="104" spans="1:17" ht="16">
      <c r="A104" s="56" t="s">
        <v>232</v>
      </c>
      <c r="B104" s="117" t="s">
        <v>168</v>
      </c>
      <c r="C104" s="117"/>
      <c r="D104" s="117"/>
      <c r="E104" s="117"/>
      <c r="F104" s="117"/>
      <c r="G104" s="117"/>
      <c r="H104" s="117"/>
      <c r="I104" s="117"/>
      <c r="J104" s="117"/>
      <c r="K104" s="53"/>
      <c r="L104" s="53"/>
      <c r="M104" s="53"/>
      <c r="N104" s="53"/>
      <c r="O104" s="53"/>
      <c r="P104" s="53"/>
      <c r="Q104" s="53"/>
    </row>
    <row r="105" spans="1:17" ht="16">
      <c r="A105" s="56" t="s">
        <v>233</v>
      </c>
      <c r="B105" s="117" t="s">
        <v>169</v>
      </c>
      <c r="C105" s="117"/>
      <c r="D105" s="117"/>
      <c r="E105" s="117"/>
      <c r="F105" s="117"/>
      <c r="G105" s="117"/>
      <c r="H105" s="117"/>
      <c r="I105" s="117"/>
      <c r="J105" s="117"/>
      <c r="K105" s="53"/>
      <c r="L105" s="53"/>
      <c r="M105" s="53"/>
      <c r="N105" s="53"/>
      <c r="O105" s="53"/>
      <c r="P105" s="53"/>
      <c r="Q105" s="53"/>
    </row>
    <row r="106" spans="1:17" ht="16">
      <c r="A106" s="56" t="s">
        <v>234</v>
      </c>
      <c r="B106" s="117" t="s">
        <v>170</v>
      </c>
      <c r="C106" s="117"/>
      <c r="D106" s="117"/>
      <c r="E106" s="117"/>
      <c r="F106" s="117"/>
      <c r="G106" s="117"/>
      <c r="H106" s="117"/>
      <c r="I106" s="117"/>
      <c r="J106" s="117"/>
      <c r="K106" s="53"/>
      <c r="L106" s="53"/>
      <c r="M106" s="53"/>
      <c r="N106" s="53"/>
      <c r="O106" s="53"/>
      <c r="P106" s="53"/>
      <c r="Q106" s="53"/>
    </row>
    <row r="107" spans="1:17" ht="16">
      <c r="A107" s="56" t="s">
        <v>235</v>
      </c>
      <c r="B107" s="117" t="s">
        <v>171</v>
      </c>
      <c r="C107" s="117"/>
      <c r="D107" s="117"/>
      <c r="E107" s="117"/>
      <c r="F107" s="117"/>
      <c r="G107" s="117"/>
      <c r="H107" s="117"/>
      <c r="I107" s="117"/>
      <c r="J107" s="117"/>
      <c r="K107" s="53"/>
      <c r="L107" s="53"/>
      <c r="M107" s="53"/>
      <c r="N107" s="53"/>
      <c r="O107" s="53"/>
      <c r="P107" s="53"/>
      <c r="Q107" s="53"/>
    </row>
    <row r="108" spans="1:17" ht="16">
      <c r="A108" s="56" t="s">
        <v>236</v>
      </c>
      <c r="B108" s="166" t="s">
        <v>103</v>
      </c>
      <c r="C108" s="166"/>
      <c r="D108" s="166"/>
      <c r="E108" s="166"/>
      <c r="F108" s="166"/>
      <c r="G108" s="166"/>
      <c r="H108" s="166"/>
      <c r="I108" s="166"/>
      <c r="J108" s="166"/>
      <c r="K108" s="53"/>
      <c r="L108" s="53"/>
      <c r="M108" s="53"/>
      <c r="N108" s="53"/>
      <c r="O108" s="53"/>
      <c r="P108" s="53"/>
      <c r="Q108" s="53"/>
    </row>
    <row r="109" spans="1:17" ht="16">
      <c r="A109" s="56" t="s">
        <v>237</v>
      </c>
      <c r="B109" s="117" t="s">
        <v>172</v>
      </c>
      <c r="C109" s="117"/>
      <c r="D109" s="117"/>
      <c r="E109" s="117"/>
      <c r="F109" s="117"/>
      <c r="G109" s="117"/>
      <c r="H109" s="117"/>
      <c r="I109" s="117"/>
      <c r="J109" s="117"/>
      <c r="K109" s="53"/>
      <c r="L109" s="53"/>
      <c r="M109" s="53"/>
      <c r="N109" s="53"/>
      <c r="O109" s="53"/>
      <c r="P109" s="53"/>
      <c r="Q109" s="53"/>
    </row>
    <row r="110" spans="1:17" ht="16">
      <c r="A110" s="56" t="s">
        <v>238</v>
      </c>
      <c r="B110" s="117" t="s">
        <v>173</v>
      </c>
      <c r="C110" s="117"/>
      <c r="D110" s="117"/>
      <c r="E110" s="117"/>
      <c r="F110" s="117"/>
      <c r="G110" s="117"/>
      <c r="H110" s="117"/>
      <c r="I110" s="117"/>
      <c r="J110" s="117"/>
      <c r="K110" s="53"/>
      <c r="L110" s="53"/>
      <c r="M110" s="53"/>
      <c r="N110" s="53"/>
      <c r="O110" s="53"/>
      <c r="P110" s="53"/>
      <c r="Q110" s="53"/>
    </row>
    <row r="111" spans="1:17" ht="16">
      <c r="A111" s="56" t="s">
        <v>239</v>
      </c>
      <c r="B111" s="117" t="s">
        <v>174</v>
      </c>
      <c r="C111" s="117"/>
      <c r="D111" s="117"/>
      <c r="E111" s="117"/>
      <c r="F111" s="117"/>
      <c r="G111" s="117"/>
      <c r="H111" s="117"/>
      <c r="I111" s="117"/>
      <c r="J111" s="117"/>
      <c r="K111" s="53"/>
      <c r="L111" s="53"/>
      <c r="M111" s="53"/>
      <c r="N111" s="53"/>
      <c r="O111" s="53"/>
      <c r="P111" s="53"/>
      <c r="Q111" s="53"/>
    </row>
    <row r="112" spans="1:17" ht="16">
      <c r="A112" s="56" t="s">
        <v>240</v>
      </c>
      <c r="B112" s="117" t="s">
        <v>175</v>
      </c>
      <c r="C112" s="117"/>
      <c r="D112" s="117"/>
      <c r="E112" s="117"/>
      <c r="F112" s="117"/>
      <c r="G112" s="117"/>
      <c r="H112" s="117"/>
      <c r="I112" s="117"/>
      <c r="J112" s="117"/>
      <c r="K112" s="53"/>
      <c r="L112" s="53"/>
      <c r="M112" s="53"/>
      <c r="N112" s="53"/>
      <c r="O112" s="53"/>
      <c r="P112" s="53"/>
      <c r="Q112" s="53"/>
    </row>
    <row r="113" spans="1:17" ht="16">
      <c r="A113" s="56" t="s">
        <v>241</v>
      </c>
      <c r="B113" s="117" t="s">
        <v>176</v>
      </c>
      <c r="C113" s="117"/>
      <c r="D113" s="117"/>
      <c r="E113" s="117"/>
      <c r="F113" s="117"/>
      <c r="G113" s="117"/>
      <c r="H113" s="117"/>
      <c r="I113" s="117"/>
      <c r="J113" s="117"/>
      <c r="K113" s="53"/>
      <c r="L113" s="53"/>
      <c r="M113" s="53"/>
      <c r="N113" s="53"/>
      <c r="O113" s="53"/>
      <c r="P113" s="53"/>
      <c r="Q113" s="53"/>
    </row>
    <row r="114" spans="1:17" ht="16">
      <c r="A114" s="56" t="s">
        <v>242</v>
      </c>
      <c r="B114" s="117" t="s">
        <v>177</v>
      </c>
      <c r="C114" s="117"/>
      <c r="D114" s="117"/>
      <c r="E114" s="117"/>
      <c r="F114" s="117"/>
      <c r="G114" s="117"/>
      <c r="H114" s="117"/>
      <c r="I114" s="117"/>
      <c r="J114" s="117"/>
      <c r="K114" s="53"/>
      <c r="L114" s="53"/>
      <c r="M114" s="53"/>
      <c r="N114" s="53"/>
      <c r="O114" s="53"/>
      <c r="P114" s="53"/>
      <c r="Q114" s="53"/>
    </row>
    <row r="115" spans="1:17" ht="45" customHeight="1">
      <c r="A115" s="56" t="s">
        <v>243</v>
      </c>
      <c r="B115" s="117" t="s">
        <v>128</v>
      </c>
      <c r="C115" s="117"/>
      <c r="D115" s="117"/>
      <c r="E115" s="117"/>
      <c r="F115" s="117"/>
      <c r="G115" s="117"/>
      <c r="H115" s="117"/>
      <c r="I115" s="117"/>
      <c r="J115" s="117"/>
      <c r="K115" s="53"/>
      <c r="L115" s="53"/>
      <c r="M115" s="53"/>
      <c r="N115" s="53"/>
      <c r="O115" s="53"/>
      <c r="P115" s="53"/>
      <c r="Q115" s="53"/>
    </row>
    <row r="116" spans="1:17" ht="16">
      <c r="A116" s="56" t="s">
        <v>244</v>
      </c>
      <c r="B116" s="117" t="s">
        <v>118</v>
      </c>
      <c r="C116" s="117"/>
      <c r="D116" s="117"/>
      <c r="E116" s="117"/>
      <c r="F116" s="117"/>
      <c r="G116" s="117"/>
      <c r="H116" s="117"/>
      <c r="I116" s="117"/>
      <c r="J116" s="117"/>
      <c r="K116" s="53"/>
      <c r="L116" s="53"/>
      <c r="M116" s="53"/>
      <c r="N116" s="53"/>
      <c r="O116" s="53"/>
      <c r="P116" s="53"/>
      <c r="Q116" s="53"/>
    </row>
    <row r="117" spans="1:17" ht="16">
      <c r="A117" s="56" t="s">
        <v>245</v>
      </c>
      <c r="B117" s="117" t="s">
        <v>116</v>
      </c>
      <c r="C117" s="117"/>
      <c r="D117" s="117"/>
      <c r="E117" s="117"/>
      <c r="F117" s="117"/>
      <c r="G117" s="117"/>
      <c r="H117" s="117"/>
      <c r="I117" s="117"/>
      <c r="J117" s="117"/>
      <c r="K117" s="53"/>
      <c r="L117" s="53"/>
      <c r="M117" s="53"/>
      <c r="N117" s="53"/>
      <c r="O117" s="53"/>
      <c r="P117" s="53"/>
      <c r="Q117" s="53"/>
    </row>
    <row r="118" spans="1:17" ht="16">
      <c r="A118" s="56" t="s">
        <v>246</v>
      </c>
      <c r="B118" s="117" t="s">
        <v>117</v>
      </c>
      <c r="C118" s="117"/>
      <c r="D118" s="117"/>
      <c r="E118" s="117"/>
      <c r="F118" s="117"/>
      <c r="G118" s="117"/>
      <c r="H118" s="117"/>
      <c r="I118" s="117"/>
      <c r="J118" s="117"/>
      <c r="K118" s="53"/>
      <c r="L118" s="53"/>
      <c r="M118" s="53"/>
      <c r="N118" s="53"/>
      <c r="O118" s="53"/>
      <c r="P118" s="53"/>
      <c r="Q118" s="53"/>
    </row>
    <row r="119" spans="1:17" ht="16">
      <c r="A119" s="56" t="s">
        <v>247</v>
      </c>
      <c r="B119" s="117" t="s">
        <v>178</v>
      </c>
      <c r="C119" s="117"/>
      <c r="D119" s="117"/>
      <c r="E119" s="117"/>
      <c r="F119" s="117"/>
      <c r="G119" s="117"/>
      <c r="H119" s="117"/>
      <c r="I119" s="117"/>
      <c r="J119" s="117"/>
      <c r="K119" s="53"/>
      <c r="L119" s="53"/>
      <c r="M119" s="53"/>
      <c r="N119" s="53"/>
      <c r="O119" s="53"/>
      <c r="P119" s="53"/>
      <c r="Q119" s="53"/>
    </row>
    <row r="120" spans="1:17" ht="16">
      <c r="A120" s="56" t="s">
        <v>248</v>
      </c>
      <c r="B120" s="117" t="s">
        <v>179</v>
      </c>
      <c r="C120" s="117"/>
      <c r="D120" s="117"/>
      <c r="E120" s="117"/>
      <c r="F120" s="117"/>
      <c r="G120" s="117"/>
      <c r="H120" s="117"/>
      <c r="I120" s="117"/>
      <c r="J120" s="117"/>
      <c r="K120" s="53"/>
      <c r="L120" s="53"/>
      <c r="M120" s="53"/>
      <c r="N120" s="53"/>
      <c r="O120" s="53"/>
      <c r="P120" s="53"/>
      <c r="Q120" s="53"/>
    </row>
    <row r="121" spans="1:17" ht="16">
      <c r="A121" s="56" t="s">
        <v>249</v>
      </c>
      <c r="B121" s="117" t="s">
        <v>180</v>
      </c>
      <c r="C121" s="117"/>
      <c r="D121" s="117"/>
      <c r="E121" s="117"/>
      <c r="F121" s="117"/>
      <c r="G121" s="117"/>
      <c r="H121" s="117"/>
      <c r="I121" s="117"/>
      <c r="J121" s="117"/>
      <c r="K121" s="53"/>
      <c r="L121" s="53"/>
      <c r="M121" s="53"/>
      <c r="N121" s="53"/>
      <c r="O121" s="53"/>
      <c r="P121" s="53"/>
      <c r="Q121" s="53"/>
    </row>
    <row r="122" spans="1:17" ht="16">
      <c r="A122" s="56" t="s">
        <v>250</v>
      </c>
      <c r="B122" s="117" t="s">
        <v>181</v>
      </c>
      <c r="C122" s="117"/>
      <c r="D122" s="117"/>
      <c r="E122" s="117"/>
      <c r="F122" s="117"/>
      <c r="G122" s="117"/>
      <c r="H122" s="117"/>
      <c r="I122" s="117"/>
      <c r="J122" s="117"/>
      <c r="K122" s="53"/>
      <c r="L122" s="53"/>
      <c r="M122" s="53"/>
      <c r="N122" s="53"/>
      <c r="O122" s="53"/>
      <c r="P122" s="53"/>
      <c r="Q122" s="53"/>
    </row>
    <row r="123" spans="1:17" ht="16">
      <c r="A123" s="56" t="s">
        <v>251</v>
      </c>
      <c r="B123" s="117" t="s">
        <v>182</v>
      </c>
      <c r="C123" s="117"/>
      <c r="D123" s="117"/>
      <c r="E123" s="117"/>
      <c r="F123" s="117"/>
      <c r="G123" s="117"/>
      <c r="H123" s="117"/>
      <c r="I123" s="117"/>
      <c r="J123" s="117"/>
      <c r="K123" s="53"/>
      <c r="L123" s="53"/>
      <c r="M123" s="53"/>
      <c r="N123" s="53"/>
      <c r="O123" s="53"/>
      <c r="P123" s="53"/>
      <c r="Q123" s="53"/>
    </row>
    <row r="124" spans="1:17" ht="16">
      <c r="A124" s="56" t="s">
        <v>252</v>
      </c>
      <c r="B124" s="117" t="s">
        <v>183</v>
      </c>
      <c r="C124" s="117"/>
      <c r="D124" s="117"/>
      <c r="E124" s="117"/>
      <c r="F124" s="117"/>
      <c r="G124" s="117"/>
      <c r="H124" s="117"/>
      <c r="I124" s="117"/>
      <c r="J124" s="117"/>
      <c r="K124" s="53"/>
      <c r="L124" s="53"/>
      <c r="M124" s="53"/>
      <c r="N124" s="53"/>
      <c r="O124" s="53"/>
      <c r="P124" s="53"/>
      <c r="Q124" s="53"/>
    </row>
    <row r="125" spans="1:17" ht="16">
      <c r="A125" s="56" t="s">
        <v>253</v>
      </c>
      <c r="B125" s="117" t="s">
        <v>184</v>
      </c>
      <c r="C125" s="117"/>
      <c r="D125" s="117"/>
      <c r="E125" s="117"/>
      <c r="F125" s="117"/>
      <c r="G125" s="117"/>
      <c r="H125" s="117"/>
      <c r="I125" s="117"/>
      <c r="J125" s="117"/>
      <c r="K125" s="53"/>
      <c r="L125" s="53"/>
      <c r="M125" s="53"/>
      <c r="N125" s="53"/>
      <c r="O125" s="53"/>
      <c r="P125" s="53"/>
      <c r="Q125" s="53"/>
    </row>
    <row r="126" spans="1:17" ht="16">
      <c r="A126" s="56" t="s">
        <v>254</v>
      </c>
      <c r="B126" s="117" t="s">
        <v>185</v>
      </c>
      <c r="C126" s="117"/>
      <c r="D126" s="117"/>
      <c r="E126" s="117"/>
      <c r="F126" s="117"/>
      <c r="G126" s="117"/>
      <c r="H126" s="117"/>
      <c r="I126" s="117"/>
      <c r="J126" s="117"/>
      <c r="K126" s="53"/>
      <c r="L126" s="53"/>
      <c r="M126" s="53"/>
      <c r="N126" s="53"/>
      <c r="O126" s="53"/>
      <c r="P126" s="53"/>
      <c r="Q126" s="53"/>
    </row>
    <row r="127" spans="1:17" ht="16">
      <c r="A127" s="56" t="s">
        <v>255</v>
      </c>
      <c r="B127" s="117" t="s">
        <v>186</v>
      </c>
      <c r="C127" s="117"/>
      <c r="D127" s="117"/>
      <c r="E127" s="117"/>
      <c r="F127" s="117"/>
      <c r="G127" s="117"/>
      <c r="H127" s="117"/>
      <c r="I127" s="117"/>
      <c r="J127" s="117"/>
      <c r="K127" s="53"/>
      <c r="L127" s="53"/>
      <c r="M127" s="53"/>
      <c r="N127" s="53"/>
      <c r="O127" s="53"/>
      <c r="P127" s="53"/>
      <c r="Q127" s="53"/>
    </row>
    <row r="128" spans="1:17" ht="16">
      <c r="A128" s="56" t="s">
        <v>256</v>
      </c>
      <c r="B128" s="117" t="s">
        <v>187</v>
      </c>
      <c r="C128" s="117"/>
      <c r="D128" s="117"/>
      <c r="E128" s="117"/>
      <c r="F128" s="117"/>
      <c r="G128" s="117"/>
      <c r="H128" s="117"/>
      <c r="I128" s="117"/>
      <c r="J128" s="117"/>
      <c r="K128" s="53"/>
      <c r="L128" s="53"/>
      <c r="M128" s="53"/>
      <c r="N128" s="53"/>
      <c r="O128" s="53"/>
      <c r="P128" s="53"/>
      <c r="Q128" s="53"/>
    </row>
    <row r="129" spans="1:17" ht="16">
      <c r="A129" s="56" t="s">
        <v>257</v>
      </c>
      <c r="B129" s="117" t="s">
        <v>188</v>
      </c>
      <c r="C129" s="117"/>
      <c r="D129" s="117"/>
      <c r="E129" s="117"/>
      <c r="F129" s="117"/>
      <c r="G129" s="117"/>
      <c r="H129" s="117"/>
      <c r="I129" s="117"/>
      <c r="J129" s="117"/>
      <c r="K129" s="53"/>
      <c r="L129" s="53"/>
      <c r="M129" s="53"/>
      <c r="N129" s="53"/>
      <c r="O129" s="53"/>
      <c r="P129" s="53"/>
      <c r="Q129" s="53"/>
    </row>
    <row r="130" spans="1:17" ht="16">
      <c r="A130" s="56" t="s">
        <v>258</v>
      </c>
      <c r="B130" s="117" t="s">
        <v>107</v>
      </c>
      <c r="C130" s="117"/>
      <c r="D130" s="117"/>
      <c r="E130" s="117"/>
      <c r="F130" s="117"/>
      <c r="G130" s="117"/>
      <c r="H130" s="117"/>
      <c r="I130" s="117"/>
      <c r="J130" s="117"/>
      <c r="K130" s="53"/>
      <c r="L130" s="53"/>
      <c r="M130" s="53"/>
      <c r="N130" s="53"/>
      <c r="O130" s="53"/>
      <c r="P130" s="53"/>
      <c r="Q130" s="53"/>
    </row>
    <row r="131" spans="1:17" ht="16">
      <c r="A131" s="56" t="s">
        <v>259</v>
      </c>
      <c r="B131" s="117" t="s">
        <v>108</v>
      </c>
      <c r="C131" s="117"/>
      <c r="D131" s="117"/>
      <c r="E131" s="117"/>
      <c r="F131" s="117"/>
      <c r="G131" s="117"/>
      <c r="H131" s="117"/>
      <c r="I131" s="117"/>
      <c r="J131" s="117"/>
      <c r="K131" s="53"/>
      <c r="L131" s="53"/>
      <c r="M131" s="53"/>
      <c r="N131" s="53"/>
      <c r="O131" s="53"/>
      <c r="P131" s="53"/>
      <c r="Q131" s="53"/>
    </row>
    <row r="132" spans="1:17" ht="16">
      <c r="A132" s="56" t="s">
        <v>260</v>
      </c>
      <c r="B132" s="117" t="s">
        <v>109</v>
      </c>
      <c r="C132" s="117"/>
      <c r="D132" s="117"/>
      <c r="E132" s="117"/>
      <c r="F132" s="117"/>
      <c r="G132" s="117"/>
      <c r="H132" s="117"/>
      <c r="I132" s="117"/>
      <c r="J132" s="117"/>
      <c r="K132" s="53"/>
      <c r="L132" s="53"/>
      <c r="M132" s="53"/>
      <c r="N132" s="53"/>
      <c r="O132" s="53"/>
      <c r="P132" s="53"/>
      <c r="Q132" s="53"/>
    </row>
    <row r="133" spans="1:17" ht="16">
      <c r="A133" s="56" t="s">
        <v>261</v>
      </c>
      <c r="B133" s="117" t="s">
        <v>110</v>
      </c>
      <c r="C133" s="117"/>
      <c r="D133" s="117"/>
      <c r="E133" s="117"/>
      <c r="F133" s="117"/>
      <c r="G133" s="117"/>
      <c r="H133" s="117"/>
      <c r="I133" s="117"/>
      <c r="J133" s="117"/>
      <c r="K133" s="53"/>
      <c r="L133" s="53"/>
      <c r="M133" s="53"/>
      <c r="N133" s="53"/>
      <c r="O133" s="53"/>
      <c r="P133" s="53"/>
      <c r="Q133" s="53"/>
    </row>
    <row r="134" spans="1:17" ht="16">
      <c r="A134" s="56" t="s">
        <v>262</v>
      </c>
      <c r="B134" s="117" t="s">
        <v>111</v>
      </c>
      <c r="C134" s="117"/>
      <c r="D134" s="117"/>
      <c r="E134" s="117"/>
      <c r="F134" s="117"/>
      <c r="G134" s="117"/>
      <c r="H134" s="117"/>
      <c r="I134" s="117"/>
      <c r="J134" s="117"/>
      <c r="K134" s="53"/>
      <c r="L134" s="53"/>
      <c r="M134" s="53"/>
      <c r="N134" s="53"/>
      <c r="O134" s="53"/>
      <c r="P134" s="53"/>
      <c r="Q134" s="53"/>
    </row>
    <row r="135" spans="1:17" ht="16">
      <c r="A135" s="56" t="s">
        <v>263</v>
      </c>
      <c r="B135" s="117" t="s">
        <v>112</v>
      </c>
      <c r="C135" s="117"/>
      <c r="D135" s="117"/>
      <c r="E135" s="117"/>
      <c r="F135" s="117"/>
      <c r="G135" s="117"/>
      <c r="H135" s="117"/>
      <c r="I135" s="117"/>
      <c r="J135" s="117"/>
      <c r="K135" s="53"/>
      <c r="L135" s="53"/>
      <c r="M135" s="53"/>
      <c r="N135" s="53"/>
      <c r="O135" s="53"/>
      <c r="P135" s="53"/>
      <c r="Q135" s="53"/>
    </row>
    <row r="136" spans="1:17" ht="16">
      <c r="A136" s="56" t="s">
        <v>264</v>
      </c>
      <c r="B136" s="117" t="s">
        <v>113</v>
      </c>
      <c r="C136" s="117"/>
      <c r="D136" s="117"/>
      <c r="E136" s="117"/>
      <c r="F136" s="117"/>
      <c r="G136" s="117"/>
      <c r="H136" s="117"/>
      <c r="I136" s="117"/>
      <c r="J136" s="117"/>
      <c r="K136" s="53"/>
      <c r="L136" s="53"/>
      <c r="M136" s="53"/>
      <c r="N136" s="53"/>
      <c r="O136" s="53"/>
      <c r="P136" s="53"/>
      <c r="Q136" s="53"/>
    </row>
    <row r="137" spans="1:17" ht="16">
      <c r="A137" s="56" t="s">
        <v>265</v>
      </c>
      <c r="B137" s="117" t="s">
        <v>114</v>
      </c>
      <c r="C137" s="117"/>
      <c r="D137" s="117"/>
      <c r="E137" s="117"/>
      <c r="F137" s="117"/>
      <c r="G137" s="117"/>
      <c r="H137" s="117"/>
      <c r="I137" s="117"/>
      <c r="J137" s="117"/>
      <c r="K137" s="53"/>
      <c r="L137" s="53"/>
      <c r="M137" s="53"/>
      <c r="N137" s="53"/>
      <c r="O137" s="53"/>
      <c r="P137" s="53"/>
      <c r="Q137" s="53"/>
    </row>
    <row r="138" spans="1:17" ht="16">
      <c r="A138" s="56" t="s">
        <v>266</v>
      </c>
      <c r="B138" s="117" t="s">
        <v>115</v>
      </c>
      <c r="C138" s="117"/>
      <c r="D138" s="117"/>
      <c r="E138" s="117"/>
      <c r="F138" s="117"/>
      <c r="G138" s="117"/>
      <c r="H138" s="117"/>
      <c r="I138" s="117"/>
      <c r="J138" s="117"/>
      <c r="K138" s="53"/>
      <c r="L138" s="53"/>
      <c r="M138" s="53"/>
      <c r="N138" s="53"/>
      <c r="O138" s="53"/>
      <c r="P138" s="53"/>
      <c r="Q138" s="53"/>
    </row>
    <row r="139" spans="1:17" ht="45.75" customHeight="1">
      <c r="A139" s="57" t="s">
        <v>290</v>
      </c>
      <c r="B139" s="123" t="s">
        <v>291</v>
      </c>
      <c r="C139" s="117"/>
      <c r="D139" s="117"/>
      <c r="E139" s="117"/>
      <c r="F139" s="117"/>
      <c r="G139" s="117"/>
      <c r="H139" s="117"/>
      <c r="I139" s="117"/>
      <c r="J139" s="117"/>
    </row>
  </sheetData>
  <sheetProtection algorithmName="SHA-512" hashValue="wHLp3pzWgpG/MDJWYlQD6OOL8fxnsEUTl2SAgt9d4dKM0yLvWSHnDHvaKeVAcrdF0AMWkWK6BrqLi3WM+X++oA==" saltValue="V2NVYzt7j4Ayo8iCRPK9uA==" spinCount="100000" sheet="1" objects="1" scenarios="1" selectLockedCells="1"/>
  <mergeCells count="142">
    <mergeCell ref="B136:J136"/>
    <mergeCell ref="B137:J137"/>
    <mergeCell ref="B138:J138"/>
    <mergeCell ref="B139:J139"/>
    <mergeCell ref="F1:G1"/>
    <mergeCell ref="I3:J3"/>
    <mergeCell ref="I5:J5"/>
    <mergeCell ref="I8:J8"/>
    <mergeCell ref="I1:J1"/>
    <mergeCell ref="B130:J130"/>
    <mergeCell ref="B131:J131"/>
    <mergeCell ref="B132:J132"/>
    <mergeCell ref="B133:J133"/>
    <mergeCell ref="B134:J134"/>
    <mergeCell ref="B135:J135"/>
    <mergeCell ref="B124:J124"/>
    <mergeCell ref="B125:J125"/>
    <mergeCell ref="B126:J126"/>
    <mergeCell ref="B127:J127"/>
    <mergeCell ref="B128:J128"/>
    <mergeCell ref="B129:J129"/>
    <mergeCell ref="B118:J118"/>
    <mergeCell ref="B119:J119"/>
    <mergeCell ref="B120:J120"/>
    <mergeCell ref="B121:J121"/>
    <mergeCell ref="B122:J122"/>
    <mergeCell ref="B123:J123"/>
    <mergeCell ref="B112:J112"/>
    <mergeCell ref="B113:J113"/>
    <mergeCell ref="B114:J114"/>
    <mergeCell ref="B115:J115"/>
    <mergeCell ref="B116:J116"/>
    <mergeCell ref="B117:J117"/>
    <mergeCell ref="B106:J106"/>
    <mergeCell ref="B107:J107"/>
    <mergeCell ref="B108:J108"/>
    <mergeCell ref="B109:J109"/>
    <mergeCell ref="B110:J110"/>
    <mergeCell ref="B111:J111"/>
    <mergeCell ref="B100:J100"/>
    <mergeCell ref="B101:J101"/>
    <mergeCell ref="B102:J102"/>
    <mergeCell ref="B103:J103"/>
    <mergeCell ref="B104:J104"/>
    <mergeCell ref="B105:J105"/>
    <mergeCell ref="B94:J94"/>
    <mergeCell ref="B95:J95"/>
    <mergeCell ref="B96:J96"/>
    <mergeCell ref="B97:J97"/>
    <mergeCell ref="B98:J98"/>
    <mergeCell ref="B99:J99"/>
    <mergeCell ref="B88:J88"/>
    <mergeCell ref="B89:J89"/>
    <mergeCell ref="B90:J90"/>
    <mergeCell ref="B91:J91"/>
    <mergeCell ref="B92:J92"/>
    <mergeCell ref="B93:J93"/>
    <mergeCell ref="B82:J82"/>
    <mergeCell ref="B83:J83"/>
    <mergeCell ref="B84:J84"/>
    <mergeCell ref="B85:J85"/>
    <mergeCell ref="B86:J86"/>
    <mergeCell ref="B87:J87"/>
    <mergeCell ref="B76:J76"/>
    <mergeCell ref="B77:J77"/>
    <mergeCell ref="B78:J78"/>
    <mergeCell ref="B79:J79"/>
    <mergeCell ref="B80:J80"/>
    <mergeCell ref="B81:J81"/>
    <mergeCell ref="B70:J70"/>
    <mergeCell ref="B71:J71"/>
    <mergeCell ref="B72:J72"/>
    <mergeCell ref="B73:J73"/>
    <mergeCell ref="B74:J74"/>
    <mergeCell ref="B75:J75"/>
    <mergeCell ref="B64:J64"/>
    <mergeCell ref="B65:J65"/>
    <mergeCell ref="B66:J66"/>
    <mergeCell ref="B67:J67"/>
    <mergeCell ref="B68:J68"/>
    <mergeCell ref="B69:J69"/>
    <mergeCell ref="B58:J58"/>
    <mergeCell ref="B59:J59"/>
    <mergeCell ref="B60:J60"/>
    <mergeCell ref="B61:J61"/>
    <mergeCell ref="B62:J62"/>
    <mergeCell ref="B63:J63"/>
    <mergeCell ref="A49:E49"/>
    <mergeCell ref="F49:J49"/>
    <mergeCell ref="A53:J53"/>
    <mergeCell ref="B55:J55"/>
    <mergeCell ref="B56:J56"/>
    <mergeCell ref="B57:J57"/>
    <mergeCell ref="A46:E46"/>
    <mergeCell ref="F46:J46"/>
    <mergeCell ref="A47:E47"/>
    <mergeCell ref="F47:J47"/>
    <mergeCell ref="A48:E48"/>
    <mergeCell ref="F48:J48"/>
    <mergeCell ref="A42:E42"/>
    <mergeCell ref="F42:J42"/>
    <mergeCell ref="A43:E43"/>
    <mergeCell ref="F43:J43"/>
    <mergeCell ref="A44:E45"/>
    <mergeCell ref="F44:J45"/>
    <mergeCell ref="A36:J36"/>
    <mergeCell ref="A38:E39"/>
    <mergeCell ref="F38:J39"/>
    <mergeCell ref="A40:E40"/>
    <mergeCell ref="F40:J40"/>
    <mergeCell ref="A41:E41"/>
    <mergeCell ref="F41:J41"/>
    <mergeCell ref="A29:E29"/>
    <mergeCell ref="F29:J29"/>
    <mergeCell ref="A30:E30"/>
    <mergeCell ref="F30:J30"/>
    <mergeCell ref="A31:E31"/>
    <mergeCell ref="F31:J31"/>
    <mergeCell ref="A25:E25"/>
    <mergeCell ref="F25:J25"/>
    <mergeCell ref="A26:E27"/>
    <mergeCell ref="F26:J27"/>
    <mergeCell ref="A28:E28"/>
    <mergeCell ref="F28:J28"/>
    <mergeCell ref="A22:E22"/>
    <mergeCell ref="F22:J22"/>
    <mergeCell ref="A23:E23"/>
    <mergeCell ref="F23:J23"/>
    <mergeCell ref="A24:E24"/>
    <mergeCell ref="F24:J24"/>
    <mergeCell ref="A11:J11"/>
    <mergeCell ref="A13:J13"/>
    <mergeCell ref="A15:J15"/>
    <mergeCell ref="A18:J18"/>
    <mergeCell ref="A20:E21"/>
    <mergeCell ref="F20:J21"/>
    <mergeCell ref="A3:E3"/>
    <mergeCell ref="F3:G3"/>
    <mergeCell ref="A5:E5"/>
    <mergeCell ref="F5:G5"/>
    <mergeCell ref="A8:E8"/>
    <mergeCell ref="F8:G8"/>
  </mergeCells>
  <conditionalFormatting sqref="F3:G3 F5:G5 F8:G8">
    <cfRule type="cellIs" dxfId="13" priority="14" operator="equal">
      <formula>"Incomplete"</formula>
    </cfRule>
  </conditionalFormatting>
  <conditionalFormatting sqref="F8:G8">
    <cfRule type="cellIs" dxfId="12" priority="12" operator="between">
      <formula>1</formula>
      <formula>999</formula>
    </cfRule>
    <cfRule type="cellIs" dxfId="11" priority="13" operator="lessThanOrEqual">
      <formula>0</formula>
    </cfRule>
  </conditionalFormatting>
  <conditionalFormatting sqref="I3:J3">
    <cfRule type="cellIs" dxfId="10" priority="11" operator="equal">
      <formula>"Incomplete"</formula>
    </cfRule>
  </conditionalFormatting>
  <conditionalFormatting sqref="I5:J5">
    <cfRule type="cellIs" dxfId="9" priority="10" operator="equal">
      <formula>"Incomplete"</formula>
    </cfRule>
  </conditionalFormatting>
  <conditionalFormatting sqref="I8:J8">
    <cfRule type="cellIs" dxfId="8" priority="9" operator="equal">
      <formula>"Incomplete"</formula>
    </cfRule>
  </conditionalFormatting>
  <conditionalFormatting sqref="I8:J8">
    <cfRule type="cellIs" dxfId="7" priority="7" operator="between">
      <formula>1</formula>
      <formula>999</formula>
    </cfRule>
    <cfRule type="cellIs" dxfId="6" priority="8" operator="lessThanOrEqual">
      <formula>0</formula>
    </cfRule>
  </conditionalFormatting>
  <conditionalFormatting sqref="H3">
    <cfRule type="cellIs" dxfId="5" priority="6" operator="lessThan">
      <formula>0</formula>
    </cfRule>
    <cfRule type="cellIs" dxfId="4" priority="4" operator="greaterThan">
      <formula>0</formula>
    </cfRule>
  </conditionalFormatting>
  <conditionalFormatting sqref="H5">
    <cfRule type="cellIs" dxfId="3" priority="5" operator="lessThan">
      <formula>0</formula>
    </cfRule>
    <cfRule type="cellIs" dxfId="2" priority="3" operator="greaterThan">
      <formula>0</formula>
    </cfRule>
  </conditionalFormatting>
  <conditionalFormatting sqref="H8">
    <cfRule type="cellIs" dxfId="1" priority="1" operator="greaterThan">
      <formula>0</formula>
    </cfRule>
    <cfRule type="cellIs" dxfId="0" priority="2" operator="lessThan">
      <formula>0</formula>
    </cfRule>
  </conditionalFormatting>
  <pageMargins left="0.7" right="0.7" top="0.75" bottom="0.75" header="0.3" footer="0.3"/>
  <pageSetup scale="94" orientation="portrait"/>
  <rowBreaks count="2" manualBreakCount="2">
    <brk id="32" max="16383" man="1"/>
    <brk id="52" max="16383" man="1"/>
  </rowBreak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8</vt:i4>
      </vt:variant>
      <vt:variant>
        <vt:lpstr>Named Ranges</vt:lpstr>
      </vt:variant>
      <vt:variant>
        <vt:i4>6</vt:i4>
      </vt:variant>
    </vt:vector>
  </HeadingPairs>
  <TitlesOfParts>
    <vt:vector size="14" baseType="lpstr">
      <vt:lpstr>Directions</vt:lpstr>
      <vt:lpstr>Body Battery Inventory</vt:lpstr>
      <vt:lpstr>Discharge Your Body Battery</vt:lpstr>
      <vt:lpstr>Recharge Your Body Battery</vt:lpstr>
      <vt:lpstr>Discharge Re-Test</vt:lpstr>
      <vt:lpstr>Recharge Re-Test</vt:lpstr>
      <vt:lpstr>Body Battery Recharge-Discharge</vt:lpstr>
      <vt:lpstr>Body Battery Change</vt:lpstr>
      <vt:lpstr>'Body Battery Inventory'!Print_Area</vt:lpstr>
      <vt:lpstr>'Body Battery Recharge-Discharge'!Print_Area</vt:lpstr>
      <vt:lpstr>'Discharge Re-Test'!Print_Area</vt:lpstr>
      <vt:lpstr>'Discharge Your Body Battery'!Print_Area</vt:lpstr>
      <vt:lpstr>'Recharge Re-Test'!Print_Area</vt:lpstr>
      <vt:lpstr>'Recharge Your Body Battery'!Print_Area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Seth Robertson</dc:creator>
  <cp:lastModifiedBy>Brent Darnell</cp:lastModifiedBy>
  <cp:lastPrinted>2020-05-24T13:00:08Z</cp:lastPrinted>
  <dcterms:created xsi:type="dcterms:W3CDTF">2013-05-06T12:24:56Z</dcterms:created>
  <dcterms:modified xsi:type="dcterms:W3CDTF">2020-06-12T18:09:50Z</dcterms:modified>
</cp:coreProperties>
</file>